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codeName="ThisWorkbook" hidePivotFieldList="1" defaultThemeVersion="124226"/>
  <mc:AlternateContent xmlns:mc="http://schemas.openxmlformats.org/markup-compatibility/2006">
    <mc:Choice Requires="x15">
      <x15ac:absPath xmlns:x15ac="http://schemas.microsoft.com/office/spreadsheetml/2010/11/ac" url="C:\Users\sfenichel\Dropbox (Specialolympics.org)\#OrgEx\2. Operational Excellence\PQS\PQS V3\Self-assessment\Final\"/>
    </mc:Choice>
  </mc:AlternateContent>
  <xr:revisionPtr revIDLastSave="0" documentId="13_ncr:1_{CDFC8CDA-ED31-4A1D-B63F-106249AED776}" xr6:coauthVersionLast="47" xr6:coauthVersionMax="47" xr10:uidLastSave="{00000000-0000-0000-0000-000000000000}"/>
  <bookViews>
    <workbookView xWindow="-108" yWindow="-108" windowWidth="23256" windowHeight="12576" tabRatio="604" xr2:uid="{00000000-000D-0000-FFFF-FFFF00000000}"/>
  </bookViews>
  <sheets>
    <sheet name="INTRO" sheetId="79" r:id="rId1"/>
    <sheet name="E1" sheetId="72" r:id="rId2"/>
    <sheet name="E2" sheetId="73" r:id="rId3"/>
    <sheet name="E3" sheetId="74" r:id="rId4"/>
    <sheet name="H1" sheetId="75" r:id="rId5"/>
    <sheet name="H2" sheetId="76" r:id="rId6"/>
    <sheet name="H3" sheetId="77" r:id="rId7"/>
    <sheet name="H4" sheetId="64" r:id="rId8"/>
    <sheet name="TABLERO" sheetId="82" r:id="rId9"/>
    <sheet name="Data" sheetId="56" state="hidden" r:id="rId10"/>
  </sheets>
  <definedNames>
    <definedName name="_xlnm._FilterDatabase" localSheetId="1" hidden="1">'E1'!$F$1:$G$18</definedName>
    <definedName name="_xlnm._FilterDatabase" localSheetId="2" hidden="1">'E2'!$F$1:$G$8</definedName>
    <definedName name="_xlnm._FilterDatabase" localSheetId="3" hidden="1">'E3'!$F$1:$G$6</definedName>
    <definedName name="_xlnm._FilterDatabase" localSheetId="4" hidden="1">'H1'!$F$1:$G$9</definedName>
    <definedName name="_xlnm._FilterDatabase" localSheetId="5" hidden="1">'H2'!$F$1:$G$6</definedName>
    <definedName name="_xlnm._FilterDatabase" localSheetId="6" hidden="1">'H3'!$F$1:$G$10</definedName>
    <definedName name="_xlnm._FilterDatabase" localSheetId="7" hidden="1">'H4'!$F$1:$G$18</definedName>
    <definedName name="_xlnm._FilterDatabase" localSheetId="0" hidden="1">INTRO!#REF!</definedName>
    <definedName name="_xlnm._FilterDatabase" localSheetId="8" hidden="1">TABLERO!#REF!</definedName>
    <definedName name="_Hlk62576649" localSheetId="1">'E1'!#REF!</definedName>
    <definedName name="_Hlk62576649" localSheetId="2">'E2'!#REF!</definedName>
    <definedName name="_Hlk62576649" localSheetId="3">'E3'!#REF!</definedName>
    <definedName name="_Hlk62576649" localSheetId="4">'H1'!#REF!</definedName>
    <definedName name="_Hlk62576649" localSheetId="5">'H2'!#REF!</definedName>
    <definedName name="_Hlk62576649" localSheetId="6">'H3'!#REF!</definedName>
    <definedName name="_Hlk62576649" localSheetId="7">'H4'!#REF!</definedName>
    <definedName name="_Hlk62576649" localSheetId="0">INTRO!#REF!</definedName>
    <definedName name="_Hlk62576649" localSheetId="8">TABLERO!#REF!</definedName>
    <definedName name="_xlnm.Print_Area" localSheetId="1">'E1'!$A$1:$I$19</definedName>
    <definedName name="_xlnm.Print_Area" localSheetId="2">'E2'!$A$1:$I$8</definedName>
    <definedName name="_xlnm.Print_Area" localSheetId="3">'E3'!$A$1:$I$6</definedName>
    <definedName name="_xlnm.Print_Area" localSheetId="4">'H1'!$A$1:$I$9</definedName>
    <definedName name="_xlnm.Print_Area" localSheetId="5">'H2'!$A$1:$I$6</definedName>
    <definedName name="_xlnm.Print_Area" localSheetId="6">'H3'!$A$1:$I$10</definedName>
    <definedName name="_xlnm.Print_Area" localSheetId="7">'H4'!$A$1:$I$18</definedName>
    <definedName name="_xlnm.Print_Area" localSheetId="0">INTRO!$A$1:$D$48</definedName>
    <definedName name="_xlnm.Print_Area" localSheetId="8">TABLERO!$A$1:$G$39</definedName>
  </definedNames>
  <calcPr calcId="191029"/>
  <customWorkbookViews>
    <customWorkbookView name="1-page" guid="{90A66CAE-CEC2-457F-A9FB-851135E4D5CF}" maximized="1" xWindow="-1608" yWindow="81" windowWidth="1616" windowHeight="876" activeSheetId="4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22" i="56" l="1"/>
  <c r="M22" i="56"/>
  <c r="H1" i="73" l="1"/>
  <c r="B1" i="64"/>
  <c r="C1" i="64"/>
  <c r="D1" i="64"/>
  <c r="E1" i="64"/>
  <c r="F1" i="64"/>
  <c r="G1" i="64"/>
  <c r="H1" i="64"/>
  <c r="I1" i="64"/>
  <c r="J1" i="64"/>
  <c r="K1" i="64"/>
  <c r="A1" i="64"/>
  <c r="B1" i="77"/>
  <c r="C1" i="77"/>
  <c r="D1" i="77"/>
  <c r="E1" i="77"/>
  <c r="F1" i="77"/>
  <c r="G1" i="77"/>
  <c r="H1" i="77"/>
  <c r="I1" i="77"/>
  <c r="J1" i="77"/>
  <c r="K1" i="77"/>
  <c r="A1" i="77"/>
  <c r="B1" i="76"/>
  <c r="C1" i="76"/>
  <c r="D1" i="76"/>
  <c r="E1" i="76"/>
  <c r="F1" i="76"/>
  <c r="G1" i="76"/>
  <c r="H1" i="76"/>
  <c r="I1" i="76"/>
  <c r="J1" i="76"/>
  <c r="K1" i="76"/>
  <c r="A1" i="76"/>
  <c r="B1" i="75"/>
  <c r="C1" i="75"/>
  <c r="D1" i="75"/>
  <c r="E1" i="75"/>
  <c r="F1" i="75"/>
  <c r="G1" i="75"/>
  <c r="H1" i="75"/>
  <c r="I1" i="75"/>
  <c r="J1" i="75"/>
  <c r="K1" i="75"/>
  <c r="A1" i="75"/>
  <c r="B1" i="74"/>
  <c r="C1" i="74"/>
  <c r="D1" i="74"/>
  <c r="E1" i="74"/>
  <c r="F1" i="74"/>
  <c r="G1" i="74"/>
  <c r="H1" i="74"/>
  <c r="I1" i="74"/>
  <c r="J1" i="74"/>
  <c r="K1" i="74"/>
  <c r="A1" i="74"/>
  <c r="J1" i="73"/>
  <c r="K1" i="73"/>
  <c r="D1" i="73"/>
  <c r="E1" i="73"/>
  <c r="F1" i="73"/>
  <c r="G1" i="73"/>
  <c r="I1" i="73"/>
  <c r="C1" i="73"/>
  <c r="B1" i="73"/>
  <c r="A1" i="73"/>
  <c r="Q2" i="56"/>
  <c r="A24" i="82"/>
  <c r="A25" i="82"/>
  <c r="A26" i="82"/>
  <c r="A27" i="82"/>
  <c r="A28" i="82"/>
  <c r="A29" i="82"/>
  <c r="A23" i="82"/>
  <c r="A22" i="82"/>
  <c r="A8" i="82"/>
  <c r="A9" i="82"/>
  <c r="A10" i="82"/>
  <c r="A11" i="82"/>
  <c r="A12" i="82"/>
  <c r="A13" i="82"/>
  <c r="A7" i="82"/>
  <c r="J11" i="56"/>
  <c r="K11" i="56"/>
  <c r="L11" i="56"/>
  <c r="M11" i="56"/>
  <c r="N11" i="56"/>
  <c r="N32" i="56"/>
  <c r="H34" i="56"/>
  <c r="H35" i="56"/>
  <c r="H36" i="56"/>
  <c r="H37" i="56"/>
  <c r="H38" i="56"/>
  <c r="H39" i="56"/>
  <c r="H40" i="56"/>
  <c r="H33" i="56"/>
  <c r="H30" i="56"/>
  <c r="H24" i="56"/>
  <c r="H25" i="56"/>
  <c r="H26" i="56"/>
  <c r="H27" i="56"/>
  <c r="H28" i="56"/>
  <c r="H29" i="56"/>
  <c r="H13" i="56"/>
  <c r="H14" i="56"/>
  <c r="H15" i="56"/>
  <c r="H16" i="56"/>
  <c r="H17" i="56"/>
  <c r="H18" i="56"/>
  <c r="H19" i="56"/>
  <c r="H12" i="56"/>
  <c r="H23" i="56" s="1"/>
  <c r="A35" i="82" l="1"/>
  <c r="A36" i="82"/>
  <c r="A37" i="82"/>
  <c r="A38" i="82"/>
  <c r="A34" i="82"/>
  <c r="N29" i="56"/>
  <c r="M29" i="56"/>
  <c r="L29" i="56"/>
  <c r="K29" i="56"/>
  <c r="J29" i="56"/>
  <c r="M28" i="56"/>
  <c r="L28" i="56"/>
  <c r="K28" i="56"/>
  <c r="J28" i="56"/>
  <c r="I28" i="56"/>
  <c r="N27" i="56"/>
  <c r="M27" i="56"/>
  <c r="L27" i="56"/>
  <c r="K27" i="56"/>
  <c r="J27" i="56"/>
  <c r="I27" i="56"/>
  <c r="I26" i="56"/>
  <c r="L26" i="56"/>
  <c r="K26" i="56"/>
  <c r="J26" i="56"/>
  <c r="M26" i="56"/>
  <c r="M25" i="56"/>
  <c r="L25" i="56"/>
  <c r="K25" i="56"/>
  <c r="J25" i="56"/>
  <c r="I24" i="56"/>
  <c r="I25" i="56"/>
  <c r="R2" i="56"/>
  <c r="N28" i="56"/>
  <c r="N26" i="56"/>
  <c r="N25" i="56"/>
  <c r="N24" i="56"/>
  <c r="M24" i="56"/>
  <c r="L24" i="56"/>
  <c r="K24" i="56"/>
  <c r="J24" i="56"/>
  <c r="M32" i="56"/>
  <c r="F22" i="82" s="1"/>
  <c r="I29" i="56"/>
  <c r="I23" i="56"/>
  <c r="N23" i="56"/>
  <c r="M23" i="56"/>
  <c r="L23" i="56"/>
  <c r="K23" i="56"/>
  <c r="J23" i="56"/>
  <c r="I22" i="56"/>
  <c r="I32" i="56" s="1"/>
  <c r="B22" i="82" s="1"/>
  <c r="G22" i="82"/>
  <c r="L22" i="56"/>
  <c r="L32" i="56" s="1"/>
  <c r="E22" i="82" s="1"/>
  <c r="K22" i="56"/>
  <c r="K32" i="56" s="1"/>
  <c r="D22" i="82" s="1"/>
  <c r="J22" i="56"/>
  <c r="J32" i="56" s="1"/>
  <c r="C22" i="82" s="1"/>
  <c r="R4" i="56"/>
  <c r="R3" i="56"/>
  <c r="I8" i="56"/>
  <c r="R5" i="56"/>
  <c r="Q4" i="56"/>
  <c r="Q3" i="56"/>
  <c r="I7" i="56"/>
  <c r="I6" i="56"/>
  <c r="I5" i="56"/>
  <c r="I4" i="56"/>
  <c r="I3" i="56"/>
  <c r="M1" i="56"/>
  <c r="L1" i="56"/>
  <c r="K1" i="56"/>
  <c r="J1" i="56"/>
  <c r="I1" i="56"/>
  <c r="I11" i="56" s="1"/>
  <c r="I2" i="56"/>
  <c r="B6" i="82"/>
  <c r="F6" i="82"/>
  <c r="E6" i="82"/>
  <c r="D6" i="82"/>
  <c r="C6" i="82"/>
  <c r="O23" i="56" l="1"/>
  <c r="N30" i="56"/>
  <c r="O26" i="56"/>
  <c r="O24" i="56"/>
  <c r="O29" i="56"/>
  <c r="O28" i="56"/>
  <c r="O27" i="56"/>
  <c r="O25" i="56"/>
  <c r="K30" i="56"/>
  <c r="L30" i="56"/>
  <c r="I30" i="56"/>
  <c r="M30" i="56"/>
  <c r="J30" i="56"/>
  <c r="I9" i="56"/>
  <c r="M8" i="56"/>
  <c r="L8" i="56"/>
  <c r="K8" i="56"/>
  <c r="J8" i="56"/>
  <c r="M7" i="56"/>
  <c r="L7" i="56"/>
  <c r="K7" i="56"/>
  <c r="J7" i="56"/>
  <c r="M6" i="56"/>
  <c r="L6" i="56"/>
  <c r="K6" i="56"/>
  <c r="J6" i="56"/>
  <c r="M5" i="56"/>
  <c r="L5" i="56"/>
  <c r="K5" i="56"/>
  <c r="J5" i="56"/>
  <c r="M4" i="56"/>
  <c r="L4" i="56"/>
  <c r="K4" i="56"/>
  <c r="J4" i="56"/>
  <c r="M3" i="56"/>
  <c r="L3" i="56"/>
  <c r="K3" i="56"/>
  <c r="J3" i="56"/>
  <c r="M2" i="56"/>
  <c r="L2" i="56"/>
  <c r="K2" i="56"/>
  <c r="J2" i="56"/>
  <c r="G8" i="56"/>
  <c r="I18" i="56" s="1"/>
  <c r="G7" i="56"/>
  <c r="I17" i="56" s="1"/>
  <c r="G6" i="56"/>
  <c r="I16" i="56" s="1"/>
  <c r="G5" i="56"/>
  <c r="I15" i="56" s="1"/>
  <c r="G4" i="56"/>
  <c r="I14" i="56" s="1"/>
  <c r="G3" i="56"/>
  <c r="N34" i="56" s="1"/>
  <c r="G24" i="82" s="1"/>
  <c r="G2" i="56"/>
  <c r="N33" i="56" s="1"/>
  <c r="G23" i="82" s="1"/>
  <c r="C19" i="82"/>
  <c r="S2" i="56"/>
  <c r="J15" i="56" l="1"/>
  <c r="C10" i="82" s="1"/>
  <c r="K39" i="56"/>
  <c r="D29" i="82" s="1"/>
  <c r="K37" i="56"/>
  <c r="D27" i="82" s="1"/>
  <c r="I13" i="56"/>
  <c r="N39" i="56"/>
  <c r="G29" i="82" s="1"/>
  <c r="J38" i="56"/>
  <c r="C28" i="82" s="1"/>
  <c r="L39" i="56"/>
  <c r="E29" i="82" s="1"/>
  <c r="N37" i="56"/>
  <c r="G27" i="82" s="1"/>
  <c r="J39" i="56"/>
  <c r="C29" i="82" s="1"/>
  <c r="K13" i="56"/>
  <c r="D8" i="82" s="1"/>
  <c r="K15" i="56"/>
  <c r="D10" i="82" s="1"/>
  <c r="K17" i="56"/>
  <c r="I37" i="56"/>
  <c r="I39" i="56"/>
  <c r="M34" i="56"/>
  <c r="F24" i="82" s="1"/>
  <c r="I35" i="56"/>
  <c r="L37" i="56"/>
  <c r="E27" i="82" s="1"/>
  <c r="L15" i="56"/>
  <c r="E10" i="82" s="1"/>
  <c r="J37" i="56"/>
  <c r="C27" i="82" s="1"/>
  <c r="M39" i="56"/>
  <c r="F29" i="82" s="1"/>
  <c r="K34" i="56"/>
  <c r="D24" i="82" s="1"/>
  <c r="M36" i="56"/>
  <c r="F26" i="82" s="1"/>
  <c r="M13" i="56"/>
  <c r="F8" i="82" s="1"/>
  <c r="M15" i="56"/>
  <c r="F10" i="82" s="1"/>
  <c r="L36" i="56"/>
  <c r="E26" i="82" s="1"/>
  <c r="M37" i="56"/>
  <c r="F27" i="82" s="1"/>
  <c r="N38" i="56"/>
  <c r="G28" i="82" s="1"/>
  <c r="N35" i="56"/>
  <c r="G25" i="82" s="1"/>
  <c r="K35" i="56"/>
  <c r="D25" i="82" s="1"/>
  <c r="I34" i="56"/>
  <c r="J34" i="56"/>
  <c r="C24" i="82" s="1"/>
  <c r="M38" i="56"/>
  <c r="F28" i="82" s="1"/>
  <c r="K16" i="56"/>
  <c r="D11" i="82" s="1"/>
  <c r="I36" i="56"/>
  <c r="B26" i="82" s="1"/>
  <c r="I38" i="56"/>
  <c r="J35" i="56"/>
  <c r="C25" i="82" s="1"/>
  <c r="L34" i="56"/>
  <c r="E24" i="82" s="1"/>
  <c r="L38" i="56"/>
  <c r="E28" i="82" s="1"/>
  <c r="M35" i="56"/>
  <c r="F25" i="82" s="1"/>
  <c r="J36" i="56"/>
  <c r="K36" i="56"/>
  <c r="D26" i="82" s="1"/>
  <c r="K38" i="56"/>
  <c r="D28" i="82" s="1"/>
  <c r="L35" i="56"/>
  <c r="E25" i="82" s="1"/>
  <c r="N36" i="56"/>
  <c r="G26" i="82" s="1"/>
  <c r="I33" i="56"/>
  <c r="B23" i="82" s="1"/>
  <c r="M12" i="56"/>
  <c r="F7" i="82" s="1"/>
  <c r="L33" i="56"/>
  <c r="E23" i="82" s="1"/>
  <c r="I12" i="56"/>
  <c r="M33" i="56"/>
  <c r="F23" i="82" s="1"/>
  <c r="L12" i="56"/>
  <c r="E7" i="82" s="1"/>
  <c r="K33" i="56"/>
  <c r="D23" i="82" s="1"/>
  <c r="J33" i="56"/>
  <c r="C23" i="82" s="1"/>
  <c r="O30" i="56"/>
  <c r="V3" i="56"/>
  <c r="W3" i="56" s="1"/>
  <c r="B35" i="82" s="1"/>
  <c r="L17" i="56"/>
  <c r="E12" i="82" s="1"/>
  <c r="J12" i="56"/>
  <c r="C7" i="82" s="1"/>
  <c r="J14" i="56"/>
  <c r="C9" i="82" s="1"/>
  <c r="J16" i="56"/>
  <c r="C11" i="82" s="1"/>
  <c r="J18" i="56"/>
  <c r="K12" i="56"/>
  <c r="D7" i="82" s="1"/>
  <c r="K14" i="56"/>
  <c r="D9" i="82" s="1"/>
  <c r="K18" i="56"/>
  <c r="L14" i="56"/>
  <c r="E9" i="82" s="1"/>
  <c r="L16" i="56"/>
  <c r="E11" i="82" s="1"/>
  <c r="L18" i="56"/>
  <c r="M17" i="56"/>
  <c r="F12" i="82" s="1"/>
  <c r="M14" i="56"/>
  <c r="F9" i="82" s="1"/>
  <c r="M16" i="56"/>
  <c r="F11" i="82" s="1"/>
  <c r="M18" i="56"/>
  <c r="F13" i="82" s="1"/>
  <c r="J13" i="56"/>
  <c r="C8" i="82" s="1"/>
  <c r="J17" i="56"/>
  <c r="C12" i="82" s="1"/>
  <c r="V2" i="56"/>
  <c r="W2" i="56" s="1"/>
  <c r="B34" i="82" s="1"/>
  <c r="O2" i="56"/>
  <c r="V4" i="56"/>
  <c r="W4" i="56" s="1"/>
  <c r="B36" i="82" s="1"/>
  <c r="V5" i="56"/>
  <c r="W5" i="56" s="1"/>
  <c r="B37" i="82" s="1"/>
  <c r="V6" i="56"/>
  <c r="W6" i="56" s="1"/>
  <c r="B38" i="82" s="1"/>
  <c r="N2" i="56"/>
  <c r="N12" i="56" s="1"/>
  <c r="B11" i="82"/>
  <c r="B13" i="82"/>
  <c r="G9" i="56"/>
  <c r="I19" i="56" s="1"/>
  <c r="B12" i="82"/>
  <c r="D12" i="82"/>
  <c r="B10" i="82"/>
  <c r="N4" i="56"/>
  <c r="N14" i="56" s="1"/>
  <c r="B9" i="82"/>
  <c r="C18" i="82"/>
  <c r="S4" i="56"/>
  <c r="C20" i="82"/>
  <c r="N6" i="56"/>
  <c r="N16" i="56" s="1"/>
  <c r="N5" i="56"/>
  <c r="N15" i="56" s="1"/>
  <c r="N3" i="56"/>
  <c r="N13" i="56" s="1"/>
  <c r="L13" i="56"/>
  <c r="E8" i="82" s="1"/>
  <c r="O3" i="56"/>
  <c r="N7" i="56"/>
  <c r="N17" i="56" s="1"/>
  <c r="M9" i="56"/>
  <c r="S3" i="56"/>
  <c r="B24" i="82" l="1"/>
  <c r="O34" i="56"/>
  <c r="B29" i="82"/>
  <c r="O39" i="56"/>
  <c r="O33" i="56"/>
  <c r="O37" i="56"/>
  <c r="B27" i="82"/>
  <c r="O36" i="56"/>
  <c r="C26" i="82"/>
  <c r="B25" i="82"/>
  <c r="O35" i="56"/>
  <c r="B28" i="82"/>
  <c r="O38" i="56"/>
  <c r="N40" i="56"/>
  <c r="G30" i="82" s="1"/>
  <c r="J40" i="56"/>
  <c r="C30" i="82" s="1"/>
  <c r="L40" i="56"/>
  <c r="E30" i="82" s="1"/>
  <c r="M40" i="56"/>
  <c r="F30" i="82" s="1"/>
  <c r="I40" i="56"/>
  <c r="B30" i="82" s="1"/>
  <c r="K40" i="56"/>
  <c r="D30" i="82" s="1"/>
  <c r="B14" i="82"/>
  <c r="O17" i="56"/>
  <c r="O13" i="56"/>
  <c r="V7" i="56"/>
  <c r="W7" i="56" s="1"/>
  <c r="O14" i="56"/>
  <c r="M19" i="56"/>
  <c r="F14" i="82" s="1"/>
  <c r="O15" i="56"/>
  <c r="O16" i="56"/>
  <c r="B8" i="82"/>
  <c r="O12" i="56"/>
  <c r="O40" i="56" l="1"/>
  <c r="J9" i="56"/>
  <c r="O8" i="56"/>
  <c r="K9" i="56"/>
  <c r="D13" i="82"/>
  <c r="E13" i="82"/>
  <c r="N8" i="56"/>
  <c r="N18" i="56" s="1"/>
  <c r="L9" i="56"/>
  <c r="O7" i="56"/>
  <c r="O6" i="56"/>
  <c r="O5" i="56"/>
  <c r="O4" i="56"/>
  <c r="K19" i="56" l="1"/>
  <c r="D14" i="82" s="1"/>
  <c r="C13" i="82"/>
  <c r="O18" i="56"/>
  <c r="O9" i="56"/>
  <c r="C2" i="56" s="1"/>
  <c r="B42" i="79" s="1"/>
  <c r="L19" i="56"/>
  <c r="E14" i="82" s="1"/>
  <c r="N9" i="56"/>
  <c r="N19" i="56" s="1"/>
  <c r="J19" i="56"/>
  <c r="O19" i="56" l="1"/>
  <c r="C14" i="82"/>
  <c r="B7" i="82"/>
</calcChain>
</file>

<file path=xl/sharedStrings.xml><?xml version="1.0" encoding="utf-8"?>
<sst xmlns="http://schemas.openxmlformats.org/spreadsheetml/2006/main" count="665" uniqueCount="650">
  <si>
    <t xml:space="preserve">Region </t>
  </si>
  <si>
    <t>SOA</t>
  </si>
  <si>
    <t xml:space="preserve">SOAP </t>
  </si>
  <si>
    <t xml:space="preserve">SOEA </t>
  </si>
  <si>
    <t xml:space="preserve">SOEE </t>
  </si>
  <si>
    <t xml:space="preserve">SOLA </t>
  </si>
  <si>
    <t>SOMENA</t>
  </si>
  <si>
    <t xml:space="preserve">SONA </t>
  </si>
  <si>
    <t>Benin</t>
  </si>
  <si>
    <t>Botswana</t>
  </si>
  <si>
    <t>Burkina Faso</t>
  </si>
  <si>
    <t>Burundi</t>
  </si>
  <si>
    <t>Cape Verde</t>
  </si>
  <si>
    <t>Chad</t>
  </si>
  <si>
    <t>Congo Brazzaville</t>
  </si>
  <si>
    <t>Cote D'Ivoire</t>
  </si>
  <si>
    <t>Democratic Republic of the Congo</t>
  </si>
  <si>
    <t>Equatorial Guinea</t>
  </si>
  <si>
    <t>Eswatini</t>
  </si>
  <si>
    <t>Ethiopia</t>
  </si>
  <si>
    <t>Ghana</t>
  </si>
  <si>
    <t>Guinea</t>
  </si>
  <si>
    <t>Guinea Bissau</t>
  </si>
  <si>
    <t>Kenya</t>
  </si>
  <si>
    <t>Lesotho</t>
  </si>
  <si>
    <t>Liberia</t>
  </si>
  <si>
    <t>Madagascar</t>
  </si>
  <si>
    <t>Malawi</t>
  </si>
  <si>
    <t>Mali</t>
  </si>
  <si>
    <t>Mauritius</t>
  </si>
  <si>
    <t>Mozambique</t>
  </si>
  <si>
    <t>Namibia</t>
  </si>
  <si>
    <t>Niger</t>
  </si>
  <si>
    <t>Nigeria</t>
  </si>
  <si>
    <t>Rwanda</t>
  </si>
  <si>
    <t>Senegal</t>
  </si>
  <si>
    <t>Seychelles</t>
  </si>
  <si>
    <t>Somalia</t>
  </si>
  <si>
    <t>South Africa</t>
  </si>
  <si>
    <t>South Sudan</t>
  </si>
  <si>
    <t>Tanzania</t>
  </si>
  <si>
    <t>The Gambia</t>
  </si>
  <si>
    <t>Togo</t>
  </si>
  <si>
    <t>Uganda</t>
  </si>
  <si>
    <t>Zambia</t>
  </si>
  <si>
    <t>Zimbabwe</t>
  </si>
  <si>
    <t>Afghanistan</t>
  </si>
  <si>
    <t>American Samoa</t>
  </si>
  <si>
    <t>Australia</t>
  </si>
  <si>
    <t>Bangladesh</t>
  </si>
  <si>
    <t>Bharat</t>
  </si>
  <si>
    <t>Bhutan</t>
  </si>
  <si>
    <t>Brunei Darussalam</t>
  </si>
  <si>
    <t>Cambodia</t>
  </si>
  <si>
    <t>Fiji</t>
  </si>
  <si>
    <t>Guam</t>
  </si>
  <si>
    <t>Indonesia</t>
  </si>
  <si>
    <t>Kiribati</t>
  </si>
  <si>
    <t>Laos</t>
  </si>
  <si>
    <t>Malaysia</t>
  </si>
  <si>
    <t>Maldives</t>
  </si>
  <si>
    <t>Marshall Islands</t>
  </si>
  <si>
    <t>Micronesia</t>
  </si>
  <si>
    <t>Myanmar</t>
  </si>
  <si>
    <t>Nauru</t>
  </si>
  <si>
    <t>Nepa</t>
  </si>
  <si>
    <t>Nepal</t>
  </si>
  <si>
    <t>New Zealand</t>
  </si>
  <si>
    <t>Nippon (Japan)</t>
  </si>
  <si>
    <t>Pakistan</t>
  </si>
  <si>
    <t>Palau</t>
  </si>
  <si>
    <t>Papua New Guinea</t>
  </si>
  <si>
    <t>Philippines</t>
  </si>
  <si>
    <t>Samoa</t>
  </si>
  <si>
    <t>Serendib (Sri Lanka)</t>
  </si>
  <si>
    <t>Singapore</t>
  </si>
  <si>
    <t>Solomon Islands</t>
  </si>
  <si>
    <t>Thailand</t>
  </si>
  <si>
    <t>Timor-Leste</t>
  </si>
  <si>
    <t>Tonga</t>
  </si>
  <si>
    <t>Vanuatu</t>
  </si>
  <si>
    <t>Vietnam</t>
  </si>
  <si>
    <t>China</t>
  </si>
  <si>
    <t>Chinese Taipei</t>
  </si>
  <si>
    <t>Hong Kong</t>
  </si>
  <si>
    <t>Korea</t>
  </si>
  <si>
    <t>Macau</t>
  </si>
  <si>
    <t>Mongolia</t>
  </si>
  <si>
    <t>Albania</t>
  </si>
  <si>
    <t>Andorra</t>
  </si>
  <si>
    <t>Armenia</t>
  </si>
  <si>
    <t>Austria</t>
  </si>
  <si>
    <t>Azerbaijan</t>
  </si>
  <si>
    <t>Belarus</t>
  </si>
  <si>
    <t>Belgium</t>
  </si>
  <si>
    <t>Bosnia &amp; Herzegovina</t>
  </si>
  <si>
    <t>Bulgaria</t>
  </si>
  <si>
    <t>Croatia</t>
  </si>
  <si>
    <t>Cyprus</t>
  </si>
  <si>
    <t>Czech Republic</t>
  </si>
  <si>
    <t>Denmark</t>
  </si>
  <si>
    <t>Estonia</t>
  </si>
  <si>
    <t>Faroe Islands</t>
  </si>
  <si>
    <t>Finland</t>
  </si>
  <si>
    <t>France</t>
  </si>
  <si>
    <t>Georgia Republic</t>
  </si>
  <si>
    <t>Germany</t>
  </si>
  <si>
    <t>Gibraltar</t>
  </si>
  <si>
    <t>Great Britain</t>
  </si>
  <si>
    <t>Hellas (Greece)</t>
  </si>
  <si>
    <t>Hungary</t>
  </si>
  <si>
    <t>Iceland</t>
  </si>
  <si>
    <t>Ireland</t>
  </si>
  <si>
    <t>Isle of Man</t>
  </si>
  <si>
    <t>Israel</t>
  </si>
  <si>
    <t>Italy</t>
  </si>
  <si>
    <t>Kazakhstan</t>
  </si>
  <si>
    <t>Kosovo</t>
  </si>
  <si>
    <t>Kyrgyz Republic</t>
  </si>
  <si>
    <t>Latvia</t>
  </si>
  <si>
    <t>Liechtenstein</t>
  </si>
  <si>
    <t>Lithuania</t>
  </si>
  <si>
    <t>Luxembourg</t>
  </si>
  <si>
    <t>Malta</t>
  </si>
  <si>
    <t>Moldova</t>
  </si>
  <si>
    <t>Monaco</t>
  </si>
  <si>
    <t>Montenegro</t>
  </si>
  <si>
    <t>Netherlands</t>
  </si>
  <si>
    <t>North Macedonia</t>
  </si>
  <si>
    <t>Norway</t>
  </si>
  <si>
    <t>Poland</t>
  </si>
  <si>
    <t>Portugal</t>
  </si>
  <si>
    <t>Romania</t>
  </si>
  <si>
    <t>Russia</t>
  </si>
  <si>
    <t>San Marino</t>
  </si>
  <si>
    <t>Serbia</t>
  </si>
  <si>
    <t>Slovakia</t>
  </si>
  <si>
    <t>Slovenia</t>
  </si>
  <si>
    <t>Spain</t>
  </si>
  <si>
    <t>Sweden</t>
  </si>
  <si>
    <t>Switzerland</t>
  </si>
  <si>
    <t>Tajikistan</t>
  </si>
  <si>
    <t>Turkey</t>
  </si>
  <si>
    <t>Turkmenistan</t>
  </si>
  <si>
    <t>Ukraine</t>
  </si>
  <si>
    <t>Uzbekistan</t>
  </si>
  <si>
    <t>Argentina</t>
  </si>
  <si>
    <t>Bolivia</t>
  </si>
  <si>
    <t>Brazil</t>
  </si>
  <si>
    <t>Chile</t>
  </si>
  <si>
    <t>Colombia</t>
  </si>
  <si>
    <t>Costa Rica</t>
  </si>
  <si>
    <t>Cuba</t>
  </si>
  <si>
    <t>Dominican Republic</t>
  </si>
  <si>
    <t>Ecuador</t>
  </si>
  <si>
    <t>El Salvador</t>
  </si>
  <si>
    <t>Guatemala</t>
  </si>
  <si>
    <t>Honduras</t>
  </si>
  <si>
    <t>Mexico</t>
  </si>
  <si>
    <t>Nicaragua</t>
  </si>
  <si>
    <t>Panama</t>
  </si>
  <si>
    <t>Paraguay</t>
  </si>
  <si>
    <t>Peru</t>
  </si>
  <si>
    <t>Puerto Rico</t>
  </si>
  <si>
    <t>Uruguay</t>
  </si>
  <si>
    <t>Venezuela</t>
  </si>
  <si>
    <t>Algeria</t>
  </si>
  <si>
    <t>Bahrain</t>
  </si>
  <si>
    <t>Comoros</t>
  </si>
  <si>
    <t>Djibouti</t>
  </si>
  <si>
    <t>Egypt</t>
  </si>
  <si>
    <t>Iran</t>
  </si>
  <si>
    <t>Iraq</t>
  </si>
  <si>
    <t>Jordan</t>
  </si>
  <si>
    <t>Kuwait</t>
  </si>
  <si>
    <t>Lebanon</t>
  </si>
  <si>
    <t>Libya</t>
  </si>
  <si>
    <t>Mauritania</t>
  </si>
  <si>
    <t>Morocco</t>
  </si>
  <si>
    <t>Oman</t>
  </si>
  <si>
    <t>Palestine</t>
  </si>
  <si>
    <t>Qatar</t>
  </si>
  <si>
    <t>Saudi Arabia</t>
  </si>
  <si>
    <t>Sudan</t>
  </si>
  <si>
    <t>Syria</t>
  </si>
  <si>
    <t>Tunisia</t>
  </si>
  <si>
    <t>United Arab Emirates</t>
  </si>
  <si>
    <t>Yemen</t>
  </si>
  <si>
    <t>Antigua and Barbuda</t>
  </si>
  <si>
    <t>Aruba</t>
  </si>
  <si>
    <t>Bahamas</t>
  </si>
  <si>
    <t>Barbados</t>
  </si>
  <si>
    <t>Belize</t>
  </si>
  <si>
    <t>Bermuda</t>
  </si>
  <si>
    <t>Bonaire</t>
  </si>
  <si>
    <t>Canada</t>
  </si>
  <si>
    <t>Cayman Island</t>
  </si>
  <si>
    <t>Curacao</t>
  </si>
  <si>
    <t>Dominica</t>
  </si>
  <si>
    <t>Guadeloupe</t>
  </si>
  <si>
    <t>Guyana</t>
  </si>
  <si>
    <t>Haiti</t>
  </si>
  <si>
    <t>Jamaica</t>
  </si>
  <si>
    <t>St. Kitts &amp; Nevis</t>
  </si>
  <si>
    <t>St. Lucia</t>
  </si>
  <si>
    <t>St. Maarten</t>
  </si>
  <si>
    <t>St. Vincent and The Grenadines</t>
  </si>
  <si>
    <t>Suriname</t>
  </si>
  <si>
    <t>Trinidad and Tobago</t>
  </si>
  <si>
    <t>US Virgin Islands</t>
  </si>
  <si>
    <t>Alabama</t>
  </si>
  <si>
    <t>Alaska</t>
  </si>
  <si>
    <t>Arizona</t>
  </si>
  <si>
    <t>Arkansas</t>
  </si>
  <si>
    <t>Colorado</t>
  </si>
  <si>
    <t>Connecticut</t>
  </si>
  <si>
    <t>Delaware</t>
  </si>
  <si>
    <t>District of Columbia</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</si>
  <si>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</si>
  <si>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</si>
  <si>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</si>
  <si>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</si>
  <si>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</si>
  <si>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</si>
  <si>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</si>
  <si>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</si>
  <si>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</si>
  <si>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</si>
  <si>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</si>
  <si>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</si>
  <si>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</si>
  <si>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</si>
  <si>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</si>
  <si>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</si>
  <si>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</si>
  <si>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</si>
  <si>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</si>
  <si>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New Hampshire</t>
  </si>
  <si>
    <t>New Jersey</t>
  </si>
  <si>
    <t>New Mexico</t>
  </si>
  <si>
    <t>New York</t>
  </si>
  <si>
    <t>North Carolina</t>
  </si>
  <si>
    <t>North Dakota</t>
  </si>
  <si>
    <t>Ohio</t>
  </si>
  <si>
    <t>Oklahoma</t>
  </si>
  <si>
    <t>Oregon</t>
  </si>
  <si>
    <t>Pennsylvania</t>
  </si>
  <si>
    <t>Rhode Island</t>
  </si>
  <si>
    <t>South Carolina</t>
  </si>
  <si>
    <t>South Dakota</t>
  </si>
  <si>
    <t>Southern California</t>
  </si>
  <si>
    <t>Tennessee</t>
  </si>
  <si>
    <t>Texas</t>
  </si>
  <si>
    <t>Utah</t>
  </si>
  <si>
    <t>Vermont</t>
  </si>
  <si>
    <t>Virginia</t>
  </si>
  <si>
    <t>Washington</t>
  </si>
  <si>
    <t>West Virginia</t>
  </si>
  <si>
    <t>Wisconsin</t>
  </si>
  <si>
    <t>Wyoming</t>
  </si>
  <si>
    <t>Northern California</t>
  </si>
  <si>
    <t xml:space="preserve">Nevada </t>
  </si>
  <si>
    <t>Total</t>
  </si>
  <si>
    <t>↑</t>
  </si>
  <si>
    <t xml:space="preserve">Total </t>
  </si>
  <si>
    <t xml:space="preserve">Total standards </t>
  </si>
  <si>
    <t xml:space="preserve">Count of current stages by PQS area </t>
  </si>
  <si>
    <t xml:space="preserve">% of current stages by PQS area </t>
  </si>
  <si>
    <t xml:space="preserve">Progress Report </t>
  </si>
  <si>
    <t>N/A</t>
  </si>
  <si>
    <t xml:space="preserve">Number of standards </t>
  </si>
  <si>
    <t>%</t>
  </si>
  <si>
    <t xml:space="preserve">Count of target stages by PQS area </t>
  </si>
  <si>
    <t xml:space="preserve">% of target stages by PQS area </t>
  </si>
  <si>
    <t>Recursos de PQS</t>
  </si>
  <si>
    <t>Preguntas frecuentes sobre PQS</t>
  </si>
  <si>
    <t>Instrucciones</t>
  </si>
  <si>
    <t>Región</t>
  </si>
  <si>
    <t>Programa</t>
  </si>
  <si>
    <t>Completado por</t>
  </si>
  <si>
    <t>Fecha</t>
  </si>
  <si>
    <t>Tabla de contenido</t>
  </si>
  <si>
    <t>Informe resumido</t>
  </si>
  <si>
    <t>Autoevaluación</t>
  </si>
  <si>
    <t>Progreso de Finalización</t>
  </si>
  <si>
    <t>Referencia del Plan Estratégico</t>
  </si>
  <si>
    <r>
      <t>Área de Plan Estrat</t>
    </r>
    <r>
      <rPr>
        <b/>
        <sz val="11"/>
        <rFont val="Calibri"/>
        <family val="2"/>
      </rPr>
      <t>é</t>
    </r>
    <r>
      <rPr>
        <b/>
        <sz val="11"/>
        <rFont val="Ubuntu Light"/>
        <family val="2"/>
      </rPr>
      <t>gico</t>
    </r>
  </si>
  <si>
    <t>Etapa 1</t>
  </si>
  <si>
    <t xml:space="preserve">Etapa 2 </t>
  </si>
  <si>
    <t xml:space="preserve">Etapa 3 </t>
  </si>
  <si>
    <t>Etapa Actual</t>
  </si>
  <si>
    <r>
      <t xml:space="preserve">Informe de Progreso
</t>
    </r>
    <r>
      <rPr>
        <i/>
        <sz val="11"/>
        <rFont val="Ubuntu Light"/>
        <family val="2"/>
      </rPr>
      <t>Seleccione el estado de progreso del menú desplegable</t>
    </r>
  </si>
  <si>
    <t>Comentarios del Informe de Progreso</t>
  </si>
  <si>
    <t xml:space="preserve">Infraestructura local  </t>
  </si>
  <si>
    <t>Olimpiadas Especiales a nivel local (por ejemplo, pueblo, distrito administrativo, capítulo) son organizadas por un equipo de voluntarios (3+) con roles definidos (por ejemplo, comunicaciones, logística, extensión).</t>
  </si>
  <si>
    <t>Los “clubes” locales ofrecen deportes, salud, atletas jóvenes, participación de liderazgo de atletas y actividades de participación escolar. Los "clubes" recaudan fondos a nivel local y aseguran la cobertura en los medios locales.</t>
  </si>
  <si>
    <t>El Programa recluta nuevos atletas y compañeros unificados de diversos orígenes, localidades y mide su retención anualmente.</t>
  </si>
  <si>
    <t>El Programa recluta activamente a atletas y compañeros unificados en áreas de baja presencia (por ejemplo, áreas remotas). Existe un plan básico de retención de atletas y el 75% de los atletas se retiene anualmente.</t>
  </si>
  <si>
    <t>El Programa retiene con éxito al 90% de los atletas y compañeros unificados.</t>
  </si>
  <si>
    <t>Reclutamiento y retención de entrenadores</t>
  </si>
  <si>
    <t>El Programa retiene el 90% de los entrenadores certificados cada año.</t>
  </si>
  <si>
    <t xml:space="preserve">Atletas y Liderazgo Unificado </t>
  </si>
  <si>
    <t>Los atletas líderes tienen roles significativos a nivel local (por ejemplo, capitán del equipo, responsable de la configuración del equipo en el entrenamiento).</t>
  </si>
  <si>
    <t>Los roles de los comités y las operaciones del "Club" local son lideradas por atletas líderes (por ejemplo, programas de entrenamiento, comunicaciones, recaudación de fondos, etc.).</t>
  </si>
  <si>
    <t xml:space="preserve">Sistema de Desarrollo del Entrenador </t>
  </si>
  <si>
    <t>El Programa garantiza que los entrenadores completen el entrenamiento básico de certificación a través de SOI o proveedores de entrenamiento equivalentes, apoyando todas las etapas del Modelo de Desarrollo del Atleta (MDA).</t>
  </si>
  <si>
    <t>Relación entrenador-atleta</t>
  </si>
  <si>
    <t>La proporción promedio de entrenador certificado por atleta es menos de 1:20</t>
  </si>
  <si>
    <t>Proporción promedio de entrenador certificado por atleta menos de 1:16.</t>
  </si>
  <si>
    <t>Proporción promedio de entrenador certificado por atleta menos de 1:12.</t>
  </si>
  <si>
    <t>Deportes Unificados</t>
  </si>
  <si>
    <t>El programa ofrece 1 modelo de Deportes Unificados (recreativo, de desarrollo de jugadores o competencia) en al menos 1 deporte en un entorno comunitario, escolar o universitario. El 5% de todos los atletas participan en deportes unificados.</t>
  </si>
  <si>
    <t>El programa ofrece 2 modelos de deportes unificados en al menos 2 deportes y 2 entornos (comunidad, escuela, universidad). El 10% de los atletas participan en Deportes Unificados.</t>
  </si>
  <si>
    <t>El programa ofrece los 3 modelos de deportes unificados en al menos 3 deportes en los 3 entornos. 15% de los atletas participan en Deportes Unificados.</t>
  </si>
  <si>
    <t>Modelo de Desarrollo del Atleta (MDA)</t>
  </si>
  <si>
    <t>El Programa involucra a los atletas en 1 de las etapas del Modelo de Desarrollo del Atleta (MDA) (Fundamental, Aprender a Entrenar, Entrenamiento para Competir, Recreación).</t>
  </si>
  <si>
    <t>El Programa involucra a atletas y compañeros unificados en min. 2 etapas de progresión de MDA.</t>
  </si>
  <si>
    <t>El Programa ha implementado 3-4 niveles de progresión de MDA en un modelo integral de desarrollo de atletas.</t>
  </si>
  <si>
    <t xml:space="preserve">Frecuencia de participación </t>
  </si>
  <si>
    <t>El 50% de los atletas/compañeros unificados tienen como mínimo 1 sesión de entrenamiento deportivo semanal con un entrenador + otra sesión de entrenamiento o fitness dirigida o prescrita por un entrenador/instructor de fitness certificado durante la temporada deportiva (120 minutos por semana).</t>
  </si>
  <si>
    <t>El 75% de los atletas/compañeros unificados tienen como mínimo 1 sesión de entrenamiento deportivo semanal con un entrenador + otro entrenamiento o sesión de acondicionamiento físico dirigido o prescrito por un entrenador/instructor de acondicionamiento físico certificado durante la temporada deportiva (120 minutos por semana).</t>
  </si>
  <si>
    <t>Equipo e Instalaciones</t>
  </si>
  <si>
    <t>El deporte se realiza utilizando las instalaciones, el equipamiento y la indumentaria deportiva básica, siguiendo las normas de seguridad.</t>
  </si>
  <si>
    <t>El deporte se lleva a cabo utilizando instalaciones, equipos y ropa deportivos aprobados similares a los deportes convencionales.</t>
  </si>
  <si>
    <t>El deporte se lleva a cabo utilizando instalaciones, equipos y ropa deportivos estándar nacionales/internacionales.</t>
  </si>
  <si>
    <t>Frecuencia de competencias</t>
  </si>
  <si>
    <t>Los atletas/compañeros unificados tienen al menos 1 oportunidad de competencia por año en cada deporte ofrecido por el Programa. Al menos 1 competencia ofrecida es virtual.</t>
  </si>
  <si>
    <t>Los atletas/ compañeros unificados tienen al menos 3 oportunidades de competencia por año en cada deporte ofrecido por el Programa. Al menos 2 concursos ofrecidos son virtuales.</t>
  </si>
  <si>
    <t>Los atletas/ compañeros unificados tienen la oportunidad de participar en oportunidades de competencia estilo liga durante todo el año. El programa realiza al menos 3 competencias virtuales.</t>
  </si>
  <si>
    <t>Calidad de competencias</t>
  </si>
  <si>
    <t>El coordinador de la competencia se asegura de que cada competencia se lleve a cabo de acuerdo con las Reglas deportivas de Olimpiadas Especiales. Horarios de competición proporcionados con antelación.</t>
  </si>
  <si>
    <t>Todos los oficiales técnicos principales cumplen con los requisitos mínimos de certificación del organismo rector deportivo para el nivel de competencia.</t>
  </si>
  <si>
    <t>Hay delegados técnicos y jurados de deportes específicos para todos los eventos, incluido el nivel local.</t>
  </si>
  <si>
    <t>Atletas Jóvenes</t>
  </si>
  <si>
    <t>El Programa ofrece múltiples oportunidades para participar en Atletas Jóvenes (de 2 a 7 años) durante todo el año.</t>
  </si>
  <si>
    <t>El Programa ofrece dos de los tres modelos de Atletas Jóvenes (escuela, comunidad u hogar) y registra a todos los Atletas Jóvenes en GMS, Connect o en la base de datos local.</t>
  </si>
  <si>
    <t>El Programa ofrece actividades sostenidas y en expansión para Atletas Jóvenes que duran un mínimo de 8 semanas y hacen que los niños pasen a otras oportunidades deportivas de Olimpiadas Especiales después de Atletas Jóvenes.</t>
  </si>
  <si>
    <t>Asociaciones Deportivas</t>
  </si>
  <si>
    <t>El Programa crea relaciones con los órganos rectores del deporte u otras organizaciones relacionadas con el deporte que pueden apoyar el entrenamiento deportivo de alta calidad y las oportunidades de competición.</t>
  </si>
  <si>
    <t>Calidad de Fitness</t>
  </si>
  <si>
    <t>El entrenamiento deportivo incluye elementos generales de calentamiento, enfriamiento y acondicionamiento físico (por ejemplo, acondicionamiento, educación sobre nutrición) prescritos por el entrenador según su conocimiento.</t>
  </si>
  <si>
    <t>El programa promueve el seguimiento de la condición física del atleta/compañero (por ejemplo, niveles de actividad diaria, registros de entrenamiento o capacitación, registros de nutrición, elementos de condición física).</t>
  </si>
  <si>
    <t>Salud y Bienestar</t>
  </si>
  <si>
    <t>Las instalaciones y los lugares de competencia ofrecen opciones de comida y bebida saludables.</t>
  </si>
  <si>
    <t>Las Estaciones de Rendimiento se ofrecen en todas las grandes competiciones.</t>
  </si>
  <si>
    <t>Las Estaciones de Rendimiento se ofrecen en competiciones locales.</t>
  </si>
  <si>
    <t>Atletas Saludables</t>
  </si>
  <si>
    <t>El Programa directamente o mediante una alianza (por ejemplo, con una clínica de salud) proporciona al menos 1 evento de evaluación y 1 actividad virtual al año (Foro de Familias y Salud, Atletas Saludables Virtuales, seguimiento del estado físico en línea o basado en aplicaciones). Se establece una red de proveedores de servicios para brindar atención de seguimiento después de un examen de detección.</t>
  </si>
  <si>
    <t>El Programa, directamente o mediante una alianza, ofrece evaluaciones de atletas saludables o eventos virtuales en al menos 3 disciplinas y 2 actividades virtuales al año (Foro de Familias y Salud seguimiento de la condición física en línea o basado en aplicaciones).</t>
  </si>
  <si>
    <t>El Programa, directamente o a través de una alianza, proporciona evaluaciones de atletas saludables o eventos virtuales en todas las disciplinas y 3 actividades virtuales adicionales anualmente (Foro de Familias y Salud, seguimiento de la condición física en línea o basado en aplicaciones).</t>
  </si>
  <si>
    <t xml:space="preserve">Tablero </t>
  </si>
  <si>
    <t>Enlace a la página de Resources.org</t>
  </si>
  <si>
    <t>Enlace a las preguntas frecuentes de PQS</t>
  </si>
  <si>
    <t>Ver video instructivo paso a paso</t>
  </si>
  <si>
    <t>Elija del menú desplegable</t>
  </si>
  <si>
    <t>Enumere los nombres y funciones de TODOS los representantes del programa que participaron en la autoevaluación</t>
  </si>
  <si>
    <t>Complete la fecha en que se completó o se actualizó por última vez la autoevaluación</t>
  </si>
  <si>
    <r>
      <t xml:space="preserve">Una vez que complete la autoevaluación, para generar el PDF de resumen, vaya a </t>
    </r>
    <r>
      <rPr>
        <b/>
        <sz val="12"/>
        <rFont val="Ubuntu"/>
        <family val="2"/>
      </rPr>
      <t>Archivo =&gt; Imprimir =&gt; Seleccione "Adobe PDF"</t>
    </r>
    <r>
      <rPr>
        <sz val="12"/>
        <rFont val="Ubuntu"/>
        <family val="2"/>
      </rPr>
      <t xml:space="preserve"> de la lista de impresoras =&gt; seleccione "Imprimir todo el libro de trabajo" en Configuración =&gt; haga clic en</t>
    </r>
    <r>
      <rPr>
        <b/>
        <sz val="12"/>
        <rFont val="Ubuntu"/>
        <family val="2"/>
      </rPr>
      <t xml:space="preserve"> "Imprimir"</t>
    </r>
  </si>
  <si>
    <t>Ver video instructivo</t>
  </si>
  <si>
    <t>Reclutamiento y retención de atletas y compañeros unificados</t>
  </si>
  <si>
    <t>El Programa se dirige a entrenadores certificados a través de aliados y la comunidad deportiva (clubes, federaciones, profesores de educación física) y retiene al 75% de los entrenadores cada año.</t>
  </si>
  <si>
    <t>El Programa recluta activamente nuevos entrenadores y mide su retención anualmente.</t>
  </si>
  <si>
    <t>El Programa asegura que los entrenadores completen algunos componentes de Sistema Desarrollo de Entrenadores Global de Olimpiadas Especiales. El programa proporciona o facilita la certificación de entrenadores para deportes específicos y oportunidades para obtener una certificación más alta (incluido el programa de entrenamiento de actividades motoras). El 70% de los entrenadores tienen una certificación de entrenamiento aprobada.</t>
  </si>
  <si>
    <t>Todos los atletas/compañeros unificados tienen al menos una sesión semanal de entrenamiento deportivo de Olimpiadas Especiales con un entrenador durante la temporada deportiva (*sesión = 60 minutos de intensidad moderada a fuerte).</t>
  </si>
  <si>
    <t>El Programa tiene una alianza/acuerdo con los órganos rectores del deporte/organizaciones reconocidas relacionadas con el deporte para al menos el 50% de los deportes ofrecidos, incluido el acceso a entrenadores y la educación de entrenadores.</t>
  </si>
  <si>
    <t>Frecuencia de mejoramiento físico (fitness)</t>
  </si>
  <si>
    <t>El Programa comunica la importancia de la salud y el estado físico a todos los atletas, compañeros unificados, entrenadores, familias a través de sesiones de orientación acerca del bienestar físico de manera presencial y/o  en línea.</t>
  </si>
  <si>
    <t>Programas</t>
  </si>
  <si>
    <t>Actualmente no es una prioridad</t>
  </si>
  <si>
    <t>Etapa 2</t>
  </si>
  <si>
    <t>Etapa 3</t>
  </si>
  <si>
    <t>Etapa más alta alcanzada</t>
  </si>
  <si>
    <t>Etapa 3+</t>
  </si>
  <si>
    <t>Progreso de finalización</t>
  </si>
  <si>
    <t>Etapa 3 or 3+</t>
  </si>
  <si>
    <t>Prioridad</t>
  </si>
  <si>
    <t>Estándares identificados como ALTA prioridad</t>
  </si>
  <si>
    <t>Estándares identificadas como NO prioritarias</t>
  </si>
  <si>
    <t>Estándares con la etapa MÁS ALTA alcanzada</t>
  </si>
  <si>
    <t>Área del Plan Estratégico</t>
  </si>
  <si>
    <t>Completa</t>
  </si>
  <si>
    <t>A tiempo</t>
  </si>
  <si>
    <t>Ligeramente fuera de pista</t>
  </si>
  <si>
    <t>No en camino</t>
  </si>
  <si>
    <t>PERFIL DEL PROGRAMA</t>
  </si>
  <si>
    <t>Resumen de las Etapas Actuales del Programa por Área del Plan Estratégico</t>
  </si>
  <si>
    <t>Resumen de las Etapas Objetivo del Programa por Área del Plan Estratégico</t>
  </si>
  <si>
    <t>Opciones de las Etapas Actuales</t>
  </si>
  <si>
    <t>Informe de progreso</t>
  </si>
  <si>
    <t>Enfoque de Liderazgo Unificado</t>
  </si>
  <si>
    <t>Los Programas brindan capacitación interna para el personal, las juntas directivas y los voluntarios sobre Liderazgo Unificado. Los líderes del programa identifican y facilitan activamente los roles de los líderes atletas en todos los niveles.</t>
  </si>
  <si>
    <t>El Programa se dedica a educar a organizaciones externas sobre el enfoque de Liderazgo Unificado dirigido o codirigido por atletas.</t>
  </si>
  <si>
    <t>El Programa busca y utiliza oportunidades externas, como conferencias, para promover el enfoque de Liderazgo Unificado, con atletas líderes como independientes o cofacilitadores.</t>
  </si>
  <si>
    <t>Capacitación y Desarrollo</t>
  </si>
  <si>
    <t>El Programa garantiza que todo el personal y los voluntarios clave reciban una formación básica sobre sus funciones.</t>
  </si>
  <si>
    <t>El Programa tiene un enfoque estructurado para capacitar y desarrollar al personal y a los voluntarios clave para mejorar la forma en que se ejecuta el Programa y apoyar la planificación de la sucesión.</t>
  </si>
  <si>
    <t>Los voluntarios y el personal clave tienen la oportunidad de convertirse en expertos en la materia que contribuyen a mejorar las prácticas tanto interna como externamente.</t>
  </si>
  <si>
    <t xml:space="preserve">Reclutamiento Estratégico </t>
  </si>
  <si>
    <t>El Programa busca activamente nuevos miembros de la Junta y la educa sobre su papel en el apoyo a las necesidades anuales, continuas y a largo plazo del Programa.</t>
  </si>
  <si>
    <t>El Programa realiza evaluaciones periódicas de la diversidad y las habilidades de la Junta y recluta estratégicamente para garantizar la diversidad y abordar las brechas de habilidades.</t>
  </si>
  <si>
    <t>El Programa contrata expertos externos para respaldar la contratación de miembros de la Junta diversos, calificados y con experiencia.</t>
  </si>
  <si>
    <t>Compromiso Efectivo</t>
  </si>
  <si>
    <t>Los miembros de la junta son activos y asisten regularmente a reuniones y eventos. La junta ha definido comités permanentes y ad hoc.</t>
  </si>
  <si>
    <t>La Junta está cumpliendo activamente con sus compromisos fiduciarios, de supervisión, planificación estratégica, recaudación de fondos y sostenibilidad con el Programa. La junta tiene comités activos con metas anuales escritas.</t>
  </si>
  <si>
    <t>El Programa tiene una Junta totalmente comprometida y productiva que guía el programa y aporta recursos. Todos los miembros se asignan a al menos un comité en función de su experiencia y/o interés.</t>
  </si>
  <si>
    <t>Revitalización Intencional</t>
  </si>
  <si>
    <t>El Programa garantiza oportunidades de participación y capacitación continua para la Junta.</t>
  </si>
  <si>
    <t>La junta realiza al menos un retiro por año y desarrolla a sus miembros para posiciones de liderazgo (por ejemplo, oficial, presidente de comité).</t>
  </si>
  <si>
    <t>La Junta realiza evaluaciones individuales a los miembros anualmente y tiene un plan de sucesión para sus puestos de liderazgo.</t>
  </si>
  <si>
    <t>Compromiso de las familias</t>
  </si>
  <si>
    <t xml:space="preserve">El Programa recopila información básica sobre las familias y brinda al menos una oportunidad de educación para las familias anualmente. </t>
  </si>
  <si>
    <t>El Programa se comunica con las familias con regularidad, tiene una estructura formal de familias para recibir comentarios. Se brindan al menos 3 oportunidades de educación o redes para las familias cada año.</t>
  </si>
  <si>
    <t>Los miembros de la familia desempeñan funciones de liderazgo en todos los niveles dentro del Programa. El Programa ofrece un programa de educación y oportunidades de trabajo en red durante todo el año para las familias.</t>
  </si>
  <si>
    <t>Diversidad, Equidad e Inclusión (DE&amp;I)</t>
  </si>
  <si>
    <t>El Programa tiene una política de DE&amp;I y realiza esfuerzos internos para promover DE&amp;I a través de la divulgación, la programación y el marketing.</t>
  </si>
  <si>
    <t>El Programa integra DE&amp;I en todos los aspectos de sus operaciones y busca apoyar y promover los esfuerzos de DE&amp;I externamente.</t>
  </si>
  <si>
    <t>El Programa es líder e influyente en la implementación de DE&amp;I respetado a nivel nacional o estatal en DE&amp;I.</t>
  </si>
  <si>
    <t>Reclutamiento de voluntarios</t>
  </si>
  <si>
    <t>El Programa busca nuevos voluntarios de forma proactiva (por ejemplo, en línea o en eventos) y ofrece oportunidades de formación periódicas para los voluntarios.</t>
  </si>
  <si>
    <t>El Programa tiene un proceso formal de reclutamiento de voluntarios y tiene una estrategia de retención de voluntarios.</t>
  </si>
  <si>
    <t>El Programa involucra a instituciones, organizaciones y empresas para reclutar voluntarios. El programa retiene y/o aumenta el número de voluntarios año tras año.</t>
  </si>
  <si>
    <t>Reconocimiento de voluntarios</t>
  </si>
  <si>
    <t>El Programa proporciona un reconocimiento básico para el personal y los voluntarios, incluidos los entrenadores (por ejemplo, cartas de agradecimiento).</t>
  </si>
  <si>
    <t>El Programa tiene un programa de reconocimiento formal para el personal, los voluntarios y los entrenadores (por ejemplo, premios, eventos especiales).</t>
  </si>
  <si>
    <t>El Programa se asocia con aliados externos de reconocimiento/certificación para mejorar el reconocimiento y la retención de voluntarios y personal.</t>
  </si>
  <si>
    <t>Desempeño del personal</t>
  </si>
  <si>
    <t>El Programa tiene descripciones de trabajo escritas para el personal remunerado clave y/o puestos de liderazgo voluntario.</t>
  </si>
  <si>
    <t>El Programa establece metas anuales y evalúa el progreso del personal remunerado y los voluntarios en roles clave de liderazgo.</t>
  </si>
  <si>
    <t>El Programa tiene un proceso formal de desarrollo profesional y gestión del desempeño del personal.</t>
  </si>
  <si>
    <t>Gestión de eventos</t>
  </si>
  <si>
    <t>Las actividades de competición y no deportivas están a cargo de voluntarios capacitados con roles claros. El Programa implementa un proceso para registrarse y capacitar a los voluntarios del día del evento.</t>
  </si>
  <si>
    <t>El registro, la capacitación y las asignaciones de voluntarios del evento se realizan con anticipación. Las familias, los medios de comunicación y los invitados de honor están registrados para asistir al evento a través de un sistema de registro. El Programa realiza una evaluación básica posterior al evento.</t>
  </si>
  <si>
    <t>Los eventos son dirigidos por equipos experimentados que capacitan a nuevos voluntarios en roles clave, buscan retroalimentación y mejoran continuamente la forma en que se llevan a cabo. Los voluntarios participan y apoyan el evento a través de medios digitales. Se completa la evaluación de eventos por grupos constituyentes.</t>
  </si>
  <si>
    <t>Comunicación de datos</t>
  </si>
  <si>
    <t>El Programa informa datos consistentes y precisos de manera oportuna (por ejemplo, Censo, Encuesta de Políticas, Registro de Juegos Mundiales, informes de subvenciones).</t>
  </si>
  <si>
    <t>El Programa es proactivo en la presentación de datos periódicos y la presentación de informes sobre becas. El Programa rastrea los datos enviados y los usa para informar su planificación anual.</t>
  </si>
  <si>
    <t>El Programa rastrea y evalúa los datos para impulsar decisiones estratégicas. El Programa rastrea sus planes operativos y estratégicos.</t>
  </si>
  <si>
    <t>Cuentas financieras</t>
  </si>
  <si>
    <t>El Programa ha asignado la responsabilidad de la gestión centralizada y la banca de fondos en nombre del programa. Se mantienen estados financieros anuales (preferiblemente auditados).</t>
  </si>
  <si>
    <t>Las proyecciones de flujo de caja mensuales y anuales se mantienen y actualizan periódicamente. Las políticas y procedimientos financieros se revisan y actualizan anualmente.</t>
  </si>
  <si>
    <t>El Programa administra las cuentas financieras mensualmente (ingresos y gastos).</t>
  </si>
  <si>
    <t>Planificación</t>
  </si>
  <si>
    <t>El Programa desarrolla e implementa un plan operativo anual con metas, acciones, métricas, cronogramas, alineados con el plan estratégico de SOI.</t>
  </si>
  <si>
    <t>El Programa desarrolla e implementa un plan de varios años (es decir, estratégico) con metas, acciones, métricas, cronogramas, alineados con el plan estratégico de SOI.</t>
  </si>
  <si>
    <t>El Programa realiza una revisión continua de su plan anual y una revisión de fin de año de su plan estratégico y lo ajusta de acuerdo con las lecciones aprendidas.</t>
  </si>
  <si>
    <t>Presupuesto</t>
  </si>
  <si>
    <t>El Programa opera dentro del presupuesto aprobado por la Junta que está alineado con los objetivos del plan anual.</t>
  </si>
  <si>
    <t>El Programa cuenta con reservas financieras operativas a 3 meses e implementa un plan de sostenibilidad financiera a largo plazo.</t>
  </si>
  <si>
    <t>El Programa tiene reservas financieras operativas para 6 meses.</t>
  </si>
  <si>
    <t>Gestión de riesgo</t>
  </si>
  <si>
    <t>El Programa lleva a cabo una evaluación básica de riesgos e implementa un plan para abordar los riesgos, incluidas las verificaciones del lugar antes de los eventos.
El Programa brinda capacitación básica en gestión de riesgos al personal y a los voluntarios clave.</t>
  </si>
  <si>
    <t>El Programa lleva a cabo una evaluación de riesgos formal, que incluye cuestiones como la protección y la gestión médica en los eventos. El Programa tiene un plan de gestión de riesgos/crisis por escrito. El programa asegura la cobertura de seguro básica necesaria.</t>
  </si>
  <si>
    <t>El Programa desarrolla e implementa políticas y procedimientos de gestión de riesgos. El Programa se asocia con servicios policiales, de bomberos y de seguridad para respaldar la gestión de riesgos en los eventos. La capacitación en gestión de riesgos (por ejemplo, ensayo de eventos, ejercicio de mesa) se lleva a cabo con todo el personal del lugar y los líderes del evento.</t>
  </si>
  <si>
    <t>Comunicación interna</t>
  </si>
  <si>
    <t>El Programa mantiene una comunicación regular con las partes interesadas clave (por ejemplo, atletas, personal, voluntarios clave) en todos los niveles y se comunica regularmente con la Región de Olimpiadas Especiales.</t>
  </si>
  <si>
    <t>El Programa tiene un canal formal para la comunicación bidireccional con las partes interesadas internas (por ejemplo, redes sociales, grupo de chat, etc.). El Programa se relaciona con otros líderes en la Región de Olimpiadas Especiales para compartir las mejores prácticas y aprender de los demás.</t>
  </si>
  <si>
    <t xml:space="preserve">El Programa tiene una plataforma que permite a las partes interesadas internas, en particular el personal y los voluntarios, trabajar en proyectos entre sí. </t>
  </si>
  <si>
    <t xml:space="preserve">Presencia en redes sociales </t>
  </si>
  <si>
    <t>El Programa tiene una fuerte presencia administrada en las redes sociales a través de al menos una plataforma, donde las historias y eventos deportivos que destacan a los atletas se comparten constantemente.</t>
  </si>
  <si>
    <t>Las Plataformas en línea del programa (redes sociales o sitio web) están diseñadas y administradas por profesionales. El programa integra estratégicamente las redes sociales para respaldar las actividades de marketing.</t>
  </si>
  <si>
    <t>Las Plataformas de redes sociales y el sitio web del programa tienen características interactivas diseñadas para atraer e involucrar al público (por ejemplo, donaciones en línea). El programa utiliza análisis de redes sociales para guiar el marketing.</t>
  </si>
  <si>
    <t xml:space="preserve">Cobertura de medios </t>
  </si>
  <si>
    <t>El Programa asegura la cobertura de los medios para al menos un evento, competencia o campaña anual importante.</t>
  </si>
  <si>
    <t>El Programa asegura la cobertura de los medios para un evento, competencia o campaña importante cada trimestre.</t>
  </si>
  <si>
    <t>El Programa busca y asegura activamente la cobertura de los medios durante todo el año.</t>
  </si>
  <si>
    <t>Alianzas</t>
  </si>
  <si>
    <t>El Programa tiene relaciones con profesionales de relaciones públicas, marketing, comunicaciones y/o medios de comunicación para obtener orientación y apoyo.</t>
  </si>
  <si>
    <t>El Programa tiene un acuerdo de valor en especie con al menos una agencia de RP, marketing y/o medios de comunicación.</t>
  </si>
  <si>
    <t>El Programa tiene un acuerdo formal de patrocinio/alianza con al menos una agencia de RP, marketing y/o medios de comunicación.</t>
  </si>
  <si>
    <t>Marca</t>
  </si>
  <si>
    <t>El Programa implementa las pautas de la marca SOI para materiales digitales y tradicionales básicos (por ejemplo, logotipos digitales, pancartas, camisetas).</t>
  </si>
  <si>
    <t>El Programa realiza análisis de mercado e implementa pautas de marca digitales y tradicionales en todas las herramientas y materiales a nivel de programa y subprograma (por ejemplo, sitio web, uniformes).</t>
  </si>
  <si>
    <t>El Programa implementa consistentemente las pautas de la marca virtual y tradicional en todos los materiales en todos los niveles y promueve la marca externamente.</t>
  </si>
  <si>
    <t xml:space="preserve">Alineación global </t>
  </si>
  <si>
    <t>El Programa utiliza información proporcionada por SOI sobre eventos globales de Olimpiadas Especiales (por ejemplo, Juegos Mundiales) para crear conciencia.</t>
  </si>
  <si>
    <t>El Programa crea su propia campaña para crear conciencia relacionada con al menos un evento global de Olimpiadas Especiales cada año.</t>
  </si>
  <si>
    <t>El Programa integra eventos/campañas globales de Olimpiadas Especiales en su estrategia de marketing de varios años para aprovechar al máximo las oportunidades de crear conciencia sobre Olimpiadas Especiales.</t>
  </si>
  <si>
    <t xml:space="preserve">Alineación externa </t>
  </si>
  <si>
    <t>El Programa participa en eventos organizados por grupos externos para ayudar a crear conciencia sobre Olimpiadas Especiales.</t>
  </si>
  <si>
    <t>El Programa tiene al menos un acuerdo con un organizador de eventos externo para usar su evento como un medio de crear conciencia sobre Olimpiadas Especiales.</t>
  </si>
  <si>
    <t>El Programa tiene acuerdos con múltiples eventos externos, incluido al menos un evento a nivel nacional o estatal, para promover Olimpiadas Especiales y la inclusión de personas con DI.</t>
  </si>
  <si>
    <t>Promoción conjunta con celebridades</t>
  </si>
  <si>
    <t>El Programa tiene al menos una figura pública conocida e influyente que colabora con un Atleta Líder para promover Olimpiadas Especiales al menos una vez al año.</t>
  </si>
  <si>
    <t>El Programa tiene al menos 2 figuras públicas conocidas e influyentes que colaboran con los atletas líderes para promover Olimpiadas Especiales al menos 3 veces al año.</t>
  </si>
  <si>
    <t>El Programa tiene 3 o más figuras públicas conocidas e influyentes que colaboran con los atletas líderes para crear conciencia sobre Olimpiadas Especiales durante todo el año.</t>
  </si>
  <si>
    <t>Destacando los talentos de los atletas</t>
  </si>
  <si>
    <t>El Programa promueve los logros de los atletas, especialmente en el deporte, en las redes sociales.</t>
  </si>
  <si>
    <t>El Programa utiliza a los atletas líderes como sus principales portavoces y tiene una estrategia activa para obtener cobertura que incluye a los atletas líderes.</t>
  </si>
  <si>
    <t>El Programa se asocia con una entidad de medios de comunicación en línea/radio/televisión local, regional o nacional para perfilar los logros de los atletas y los atletas líderes (por ejemplo, documentales, reportajes).</t>
  </si>
  <si>
    <t>Capacidad local</t>
  </si>
  <si>
    <t>Gestión y Reconocimiento de Donantes</t>
  </si>
  <si>
    <t>El Programa implementa un enfoque básico para asignar derechos y beneficios a los donantes y reconocer su apoyo (por ejemplo, cartas de agradecimiento).</t>
  </si>
  <si>
    <t>El Programa busca activamente donantes y los reconoce en base a un plan de derechos y beneficios establecido.</t>
  </si>
  <si>
    <t>El Programa promueve las relaciones con los principales donantes en función de estrategias escritas y experiencia en recaudación de fondos interna o externa.</t>
  </si>
  <si>
    <t>Relaciones Gubernamentales</t>
  </si>
  <si>
    <t>El Programa colabora con una entidad gubernamental para obtener apoyo financiero (efectivo/VIK) para eventos de Olimpiadas Especiales.</t>
  </si>
  <si>
    <t>El Programa colabora con 1 o más entidades gubernamentales para obtener apoyo financiero (efectivo/VIK) para la programación de Olimpiadas Especiales (v/s un evento independiente).</t>
  </si>
  <si>
    <t>El Programa tiene un compromiso formal (por ejemplo, MOU) de al menos 1 entidad gubernamental para apoyar financieramente las áreas/iniciativas programáticas de Olimpiadas Especiales (por ejemplo, deporte) a través de efectivo/VIK.</t>
  </si>
  <si>
    <t>Planificación y Recursos</t>
  </si>
  <si>
    <t>El Programa implementa un plan básico de recaudación de fondos, asiste a capacitaciones de recaudación de fondos dirigidas por SOI/Región y sesiones de intercambio de mejores prácticas. El Programa tiene capacidad para preparar/presentar materiales y propuestas básicos de recaudación de fondos</t>
  </si>
  <si>
    <t>El Programa tiene una estrategia de recaudación de fondos con objetivos, materiales de recaudación de fondos y personal/voluntarios identificados, y una cartera de posibles financiadores con una justificación sólida para cada uno.</t>
  </si>
  <si>
    <t>El Programa tiene una estrategia de recaudación de fondos de varios años y materiales de propuesta profesional, incluidos los derechos de los patrocinadores y paquetes de beneficios, respaldados por personal profesional. El Programa crea asociaciones para solicitar subvenciones de manera conjunta.</t>
  </si>
  <si>
    <t xml:space="preserve">Diversificación de Fondos </t>
  </si>
  <si>
    <t>El Programa tiene al menos una fuente de financiamiento en efectivo para aliviar el presupuesto, excluyendo SOI (por ejemplo, subvención externa), y recibe 2 o más donaciones en especie de bienes o servicios para aliviar el presupuesto.</t>
  </si>
  <si>
    <t>El Programa tiene 3 o más fuentes de financiamiento en efectivo y 3 o más donaciones en especie de bienes o servicios. El Programa lleva a cabo un análisis de riesgo de la financiación actual y asegura al menos una nueva fuente de fondos cada año.</t>
  </si>
  <si>
    <t>El Programa tiene 5 o más fuentes de financiamiento en efectivo de diversos donantes que apoyan diferentes áreas programáticas, recibe 5 o más donaciones en especie de bienes o servicios y asegura fuentes de financiamiento para varios años.</t>
  </si>
  <si>
    <t>Recaudación de Fondos Global</t>
  </si>
  <si>
    <t>El Programa se mantiene informado sobre las campañas de recaudación de fondos regionales/globales.</t>
  </si>
  <si>
    <t>El Programa participa activamente en campañas de recaudación de fondos regionales/globales. El Programa implementa asociaciones mundiales/regionales según corresponda.</t>
  </si>
  <si>
    <t>El programa participa activamente en campañas de recaudación de fondos regionales/globales y las adapta a su mercado para expandir el reconocimiento de la marca y maximizar la financiación.</t>
  </si>
  <si>
    <t xml:space="preserve">Comunicación interna </t>
  </si>
  <si>
    <t>Creación y análisis de contenido</t>
  </si>
  <si>
    <t>El Programa desarrolla su propio contenido digital para sitios web, redes sociales y/o boletines electrónicos, involucrando voluntarios o socios/patrocinadores para la creación de contenido digital.</t>
  </si>
  <si>
    <t>El Programa crea y analiza contenido digital durante todo el año en sitios web, redes sociales, boletines electrónicos con personal dedicado o apoyo de la agencia.</t>
  </si>
  <si>
    <t>Gestión de la competición</t>
  </si>
  <si>
    <t>El Programa utiliza hojas de cálculo o bases de datos para recopilar y administrar los datos de la competencia local/estatal/nacional.</t>
  </si>
  <si>
    <t>Datos constitutivos</t>
  </si>
  <si>
    <t>El Programa utiliza GMS o SO Connect para mantener datos actualizados para los componentes clave, incluida la información de participación (por ejemplo, eventos a los que asistió, resultados de la competencia) y los detalles de certificación de los entrenadores y rastrea la participación de donantes/celebridades/fanáticos.</t>
  </si>
  <si>
    <t xml:space="preserve">Compromiso Virtual </t>
  </si>
  <si>
    <t>El Programa tiene una forma de rastrear el número de componentes involucrados virtualmente (por ejemplo, número de seguidores en la cuenta de redes sociales).</t>
  </si>
  <si>
    <t>El Programa tiene una forma de rastrear el número, el nivel y la frecuencia de participación de los constituyentes virtuales.</t>
  </si>
  <si>
    <t>El Programa realiza un seguimiento constante de los niveles de participación de los constituyentes virtuales y utiliza estratégicamente los resultados para garantizar que las actividades y campañas se involucren y se vean impactados por ellas.</t>
  </si>
  <si>
    <t>Datos de Atletas Saludables</t>
  </si>
  <si>
    <t>El Programa captura los datos en línea de las evaluaciones durante o después de los eventos de Atletas Saludables y accede a los resultados de las evaluaciones.</t>
  </si>
  <si>
    <t>El Programa utiliza tecnología digital dentro de fitness/atletas jóvenes o educación para la salud, evaluaciones y entrenamiento de atletas saludables (profesionales de la salud, mensajeros de salud).</t>
  </si>
  <si>
    <t>El Programa captura y proporciona datos para ayudar a los esfuerzos de evaluación e investigación en salud de SOI.</t>
  </si>
  <si>
    <t xml:space="preserve">Software tecnológico </t>
  </si>
  <si>
    <t>El Programa utiliza aplicaciones informáticas básicas para la oficina y la administración de programas, tiene un sistema básico de respaldo de datos y utiliza software de protección antivirus.</t>
  </si>
  <si>
    <t>El Programa tiene un almacenamiento seguro de datos y un sistema de respaldo basado en la nube para almacenar y compartir documentos, fotos, herramientas digitales y documentos.</t>
  </si>
  <si>
    <t>El Programa utiliza soluciones (por ejemplo, intercambio de archivos basado en la nube, llamadas de videoconferencia) para permitir el trabajo en la oficina o virtualmente, implementa medidas y políticas integrales de seguridad de la información y ejecuta controles tecnológicos regulares.</t>
  </si>
  <si>
    <t>Infraestructura tecnológica</t>
  </si>
  <si>
    <t>El Programa tiene conexión básica a Internet y acceso a equipos básicos (teléfono, computadora), correo electrónico dedicado a Olimpiadas Especiales y desarrolla un plan de mejora de tecnología básica.</t>
  </si>
  <si>
    <t>El Programa cuenta con equipos y conectividad de Internet dedicados y consistentes y desarrolla una estrategia integral de mejora de la tecnología en todas las áreas funcionales principales de operaciones.</t>
  </si>
  <si>
    <t>El Programa cuenta con conectividad avanzada a Internet, equipos y servicios necesarios, y una estrategia tecnológica que mejora la programación (por ejemplo, tabletas para Atletas Saludables para la captura de datos en vivo y el intercambio con aliados relevantes para el seguimiento).</t>
  </si>
  <si>
    <t>H4.1 Liderazgo unificado</t>
  </si>
  <si>
    <t>H4.2 Desarrollo de liderazgo</t>
  </si>
  <si>
    <t>H4.3 Junta directiva</t>
  </si>
  <si>
    <t>H4.4 Voluntarios y personal</t>
  </si>
  <si>
    <t>H4.5 Mejoras en la calidad</t>
  </si>
  <si>
    <t>H4.6 Evaluación y uso de datos</t>
  </si>
  <si>
    <t>H4.7 Herramientas y prácticas</t>
  </si>
  <si>
    <t>H4.8 Colaboración interna</t>
  </si>
  <si>
    <t>H1. Digitalizar el Movimiento</t>
  </si>
  <si>
    <t>H2. Diversificar los ingresos</t>
  </si>
  <si>
    <t>H3. Construir la marca</t>
  </si>
  <si>
    <t>H4. Impulsar la excelencia (personas y prácticas</t>
  </si>
  <si>
    <t>H1 - Digitalizar el Movimiento</t>
  </si>
  <si>
    <t>H2 - Diversificar los ingresos</t>
  </si>
  <si>
    <t>H3 - Construir la marca</t>
  </si>
  <si>
    <t>H4 - Impulsar la excelencia (personas y prácticas)</t>
  </si>
  <si>
    <t>H3.1 Alcance de la marca</t>
  </si>
  <si>
    <t>H3.2 Aprovechar los eventos globales de Olimpiadas Especiales</t>
  </si>
  <si>
    <t>H3.3 Construir sobre eventos externos</t>
  </si>
  <si>
    <t>H3.4 Atletas líderes creando conciencia</t>
  </si>
  <si>
    <t>H3.5-H3.7 Marketing y Comunicación local</t>
  </si>
  <si>
    <t>Opciones de las Etapas Objetivo</t>
  </si>
  <si>
    <t>Etapa de Objetivo</t>
  </si>
  <si>
    <r>
      <t>Comentarios</t>
    </r>
    <r>
      <rPr>
        <i/>
        <sz val="11"/>
        <rFont val="Ubuntu Light"/>
        <family val="2"/>
      </rPr>
      <t xml:space="preserve">
Comparta comentarios sobre su etapa actual, etapa de objetivo y PASOS para MOVERSE a la etapa de objetivo</t>
    </r>
  </si>
  <si>
    <t>El Programa garantiza que los programas locales de Olimpiadas Especiales (a
veces denominado Subprograma o Capítulo) tengan capacitación y materiales básicos para participar en actividades de relaciones públicas en su comunidad local.</t>
  </si>
  <si>
    <t>El Programa tiene una estrategia deliberada para permitir y apoyar los programas locales de Olimpiadas Especiales (a
veces denominado Subprograma o Capítulo) para crear conciencia en su comunidad local.</t>
  </si>
  <si>
    <t>El Programa utiliza asociaciones de donantes o medios de comunicación para ayudar a los programas locales de Olimpiadas Especiales (a
veces denominado Subprograma o Capítulo) a crear conciencia en su comunidad local.</t>
  </si>
  <si>
    <t>H2.1-H2.3 Construir alianzas estratégicas</t>
  </si>
  <si>
    <t>H2.4-H2.5 Capacidad de recaudación de fondos</t>
  </si>
  <si>
    <t>H2.6-H2.7 Diversificar los canales de financiación</t>
  </si>
  <si>
    <t xml:space="preserve">H1.2 Contenido digital </t>
  </si>
  <si>
    <t xml:space="preserve">H1.3 Gestión de datos </t>
  </si>
  <si>
    <t xml:space="preserve">H1.4 Entorno en línea seguro </t>
  </si>
  <si>
    <t xml:space="preserve">H1.5 Modernización digital </t>
  </si>
  <si>
    <t>El Programa utiliza datos de las partes interesadas clave
(por ejemplo, atletas, personal,
voluntarios clave) de GMS o SO Connect para tomar decisiones estratégicas. Los registros de la base de datos del programa incluyen detalles de certificación de entrenador externo y respaldan la administración de las necesidades de recertificación de entrenador.</t>
  </si>
  <si>
    <t>El Programa utiliza un sistema de gestión de la competencia en todos los niveles para registrar los datos de la competencia (por ejemplo, GMS o SO Connect) y mantener registros consistentes y actualizados regularmente. Las delegaciones cumplen con los plazos de inscripción a las competencias</t>
  </si>
  <si>
    <t>El Programa utiliza un sistema de gestión de la competencia en línea para registrar los datos de la competencia (por ejemplo, GMS o SO Connect). Los resultados de la competencia son consistentes, confiables y están disponibles bajo demanda para involucrar a los fanáticos y los medios a nivel local.</t>
  </si>
  <si>
    <t>El Programa mantiene la ficha de incripcipon con los datos básicos de atletas, compañeros unificados, entrenadores, familias y voluntarios (por ejemplo, nombre, información demográfica y de contacto) y captura de datos de donantes, celebridades y fanáticos.</t>
  </si>
  <si>
    <t>El Programa utiliza contenido digital creado por SOI o la oficina regionalpara sitios web, redes sociales o boletines electrónicos y/o para la impresión física de pancartas, carteles o folletos informativos.</t>
  </si>
  <si>
    <t>H1.1 Uso de herramientas digitales</t>
  </si>
  <si>
    <t>El Programa involucra las partes interesadas clave (por ejemplo, atletas, personal, voluntarios clave) a través de tecnología tradicional (por ejemplo, correo electrónico, Facebook, etc.) y eventos virtuales regulares.</t>
  </si>
  <si>
    <t>El Programa involucra a los constituyentes las partes interesadas clave (por ejemplo, atletas, personal, voluntarios clave) a través de nuevas tecnologías (por ejemplo, Zoom, aplicaciones). Los subprogramas albergan eventos virtuales regulares.</t>
  </si>
  <si>
    <t>El Programa involucra  las partes interesadas clave (por ejemplo, atletas, personal, voluntarios clave) a través de aplicaciones o tecnología personalizadas, y tiene sistemas avanzados para compartir información en línea con el personal y los voluntarios (por ejemplo, recaudación de fondos, marketing, redes sociales, aplicaciones de comunicación).</t>
  </si>
  <si>
    <t>E1.  Mejorar la calidad y el alcance de la programación local.</t>
  </si>
  <si>
    <t>E2. Empoderar a los atletas líderes y otros creadores de cambio</t>
  </si>
  <si>
    <t>E3. Fomentar prácticas y entornos inclusivos</t>
  </si>
  <si>
    <r>
      <t xml:space="preserve">Relaciones Gubernamentales* 
</t>
    </r>
    <r>
      <rPr>
        <i/>
        <sz val="11"/>
        <rFont val="Ubuntu Light"/>
        <family val="2"/>
      </rPr>
      <t>(si el Programa lo juzga apropiado hacerlo)</t>
    </r>
  </si>
  <si>
    <t>El Programa analiza la estructura del gobierno y desarrolla el contacto con las entidades gubernamentales. Los funcionarios gubernamentales relevantes asisten a eventos de Olimpiadas Especiales y/o se reúnen con representantes de Olimpiadas Especiales.</t>
  </si>
  <si>
    <t>El Programa desarrolla relaciones sólidas con entidades gubernamentales que están dispuestas a usar su influencia para promover el trabajo de Olimpiadas Especiales y los derechos de las personas con DI a través de políticas o asignación de recursos en apoyo de la misión de Olimpiadas Especiales.</t>
  </si>
  <si>
    <t>Los funcionarios gubernamentales involucran de manera proactiva a Olimpiadas Especiales en el establecimiento de políticas relacionadas con la inclusión y la discapacidad.</t>
  </si>
  <si>
    <t xml:space="preserve">ONG y Organizaciones de Servicio </t>
  </si>
  <si>
    <t>El Programa tiene al menos una alianza con una organización no gubernamental, intergubernamental, cuasi gubernamental o de servicios (por ejemplo, Club de Leones Internacional, UNICEF) cuyo trabajo es complementario y beneficioso para Olimpiadas Especiales.</t>
  </si>
  <si>
    <t>El Programa tiene alianzas con al menos 2 organizaciones no gubernamentales, intergubernamentales, cuasi gubernamentales o de servicios cuyo trabajo es complementario y beneficioso para Olimpiadas Especiales.</t>
  </si>
  <si>
    <t>El Programa tiene a alianzas con al menos 2 organizaciones no gubernamentales, intergubernamentales, cuasi gubernamentales o de servicios que apoyan directamente la programación de Olimpiadas Especiales.</t>
  </si>
  <si>
    <t xml:space="preserve">Compromiso externo </t>
  </si>
  <si>
    <t>El Programa se relaciona con organizaciones externas (por ejemplo, empresas, federaciones deportivas, proveedores de servicios de salud, distritos escolares) para crear conciencia sobre la necesidad de incluir a las personas con DI.</t>
  </si>
  <si>
    <t>El Programa educa a las organizaciones externas sobre la implementación de un enfoque de Liderazgo Unificado para que su organización sea más inclusiva. Los Atletas Líderes codirigen sesiones de educación externa.</t>
  </si>
  <si>
    <t>El Programa se está asociando con organizaciones externas para ayudarlas a cambiar políticas y prácticas para ser más inclusivas con las personas con DI.</t>
  </si>
  <si>
    <t xml:space="preserve">Compromiso de alto nivel </t>
  </si>
  <si>
    <t>Los juegos del Programa incluyen la participación de líderes deportivos, gubernamentales, comerciales, educativos o de salud influyentes de alto rango (por ejemplo, dar un discurso, un panel de discusión, etc.)</t>
  </si>
  <si>
    <t>Los juegos del Programa incluyen discusiones y/o anuncios que involucran a líderes deportivos, gubernamentales, comerciales, de educación o de salud influyentes de alto rango sobre políticas o recursos para la inclusión de personas con DI.</t>
  </si>
  <si>
    <t>Los juegos de Programa son una plataforma de alto perfil y respetada que los socios externos utilizan para hacer anuncios sobre cómo mejorar la vida de las personas con DI o problemas de inclusión más amplios más allá de Olimpiadas Especiales y/o personas con DI.</t>
  </si>
  <si>
    <t xml:space="preserve">Calidad de juegos/eventos </t>
  </si>
  <si>
    <t>Los juegos del Programa se ejecutan a tiempo y contienen elementos de protocolo básico como se define en las Reglas Generales de Olimpiadas Especiales, incluidas ceremonias y premiaciones centrados en los atletas que involucran a líderes/celebridades influyentes externos.</t>
  </si>
  <si>
    <t>Los juegos del Programa incluyen un componente educativo para invitados externos influyentes y garantizan que tengan oportunidades de interacción con los atletas.</t>
  </si>
  <si>
    <t>Los juegos del Programa cuentan con una marca de alta calidad y experiencias bien planificadas para los invitados externos e influyentes para garantizar que obtengan una percepción positiva y profesional de Olimpiadas Especiales.</t>
  </si>
  <si>
    <t xml:space="preserve">E3.2 Organizaciones inclusivas </t>
  </si>
  <si>
    <t xml:space="preserve">Profesionales de la salud </t>
  </si>
  <si>
    <t>El Programa se asocia con una universidad o asociación profesional para reclutar profesionales de la salud y estudiantes para capacitacitarlos en implementación de programación en salud.</t>
  </si>
  <si>
    <t>El Programa se asocia con múltiples universidades y/o asociaciones profesionales para reclutar profesionales de la salud y estudiantes para capacitarlos en la implementación. De programación en salud</t>
  </si>
  <si>
    <t>Entrenamiento de Liderazgo de Atletas</t>
  </si>
  <si>
    <t>El Programa ofrece dos módulos básicos de capacitación en Liderazgo de Atletas.</t>
  </si>
  <si>
    <t>El Programa ofrece 1 curso de liderazgo avanzado y entrenamiento de roles de Olimpiadas Especiales.</t>
  </si>
  <si>
    <t>El Programa se asocia con organizaciones externas para proporcionar formación específica a los Atletas Líderes (por ejemplo, formación en comunicaciones).</t>
  </si>
  <si>
    <t>Escuelas Unificadas</t>
  </si>
  <si>
    <t>El Programa establece relaciones con instituciones educativas (por ejemplo, escuelas, universidades) en al menos un área geográfica para reclutar e involucrar a jóvenes con y sin DI en las actividades de Olimpiadas Especiales.</t>
  </si>
  <si>
    <t>El Programa se asocia con instituciones educativas para llevar a cabo actividades educativas y deportivas inclusivas (por ejemplo, deportes unificados, cumbre de liderazgo juvenil). El Programa trabaja para hacer la transición de Escuelas Unificadas a Escuelas Unificadas Campeonas.</t>
  </si>
  <si>
    <t>El Programa expande las Escuelas Unificadas Campeonas a todas las áreas geográficas principales dentro del país o estado.</t>
  </si>
  <si>
    <t>Estructuras de Liderazgo de Atletas</t>
  </si>
  <si>
    <t>El Programa tiene un Consejo de Opinión de atletas que proporciona información a los líderes del Programa y a la toma de decisiones del Programa.</t>
  </si>
  <si>
    <t>El Programa tiene un Consejo de Liderazgo de Atletas que juega un papel significativo en la toma de decisiones del Programa, así como en la implementación de sus propios proyectos.</t>
  </si>
  <si>
    <t>Todos los comités, actividades de planificación e implementación tienen a los atletas plenamente incluidos como miembros o líderes de los comités.</t>
  </si>
  <si>
    <t xml:space="preserve">Roles de Liderazgo de Atletas </t>
  </si>
  <si>
    <t>El Programa tiene atletas entrenados y desempeñando roles de liderazgo significativos (por ejemplo, portavoz, entrenador, mensajero de salud).</t>
  </si>
  <si>
    <t xml:space="preserve">El Programa tiene atletas en puestos internos remunerados o no que implementan la programación y utiliza atletas líderes capacitados en áreas programáticas, eventos y actividades. </t>
  </si>
  <si>
    <t>El Programa tiene un atleta como personal remunerado. Los atletas líderes capacitados capacitan a otros atletas líderes y educan a los integrantes del Programa.</t>
  </si>
  <si>
    <t>El Programa invita a los jóvenes y atletas a participar en eventos con grupos externos (por ejemplo, dar un discurso o presentar a un orador externo durante una ceremonia de apertura en los Juegos locales).</t>
  </si>
  <si>
    <t>El Programa crea oportunidades para una interacción significativa y sostenible entre jóvenes/atletas y grupos externos (por ejemplo, invitar a un funcionario local a una Escuela Unificada Campeona para un juego de Deportes Unificados y almorzar con los estudiantes).</t>
  </si>
  <si>
    <t>El programa incluye a los atletas y jóvenes en la planificación y ejecución de eventos y el compromiso regular con grupos externos.</t>
  </si>
  <si>
    <t>Liderazgo Juvenil</t>
  </si>
  <si>
    <t>El Programa recluta activamente a jóvenes para que se involucren en Olimpiadas Especiales.</t>
  </si>
  <si>
    <t>El Programa organiza actividades para desarrollar mentalidades y comportamientos inclusivos en los jóvenes (por ejemplo, cumbres de liderazgo juvenil, capacitación, etc.).</t>
  </si>
  <si>
    <t>Todos los comités, actividades de planificación e implementación incluyen a los jóvenes como miembros o líderes.</t>
  </si>
  <si>
    <t xml:space="preserve">E3.1 Cambios de sistemas de alto nivel </t>
  </si>
  <si>
    <t xml:space="preserve">E3.3. Reconocimiento externo </t>
  </si>
  <si>
    <t>E2.1 Habilidades y conocimientos</t>
  </si>
  <si>
    <t>E2.2 Escuelas Unificadas</t>
  </si>
  <si>
    <t>E2.3 Trabajos/roles internos para atletas</t>
  </si>
  <si>
    <t>El Programa involucra a profesionales y estudiantes de la salud y los capacita para la implementación.</t>
  </si>
  <si>
    <t>E2.4 Atletas y jóvenes enseñando sobre inclusión</t>
  </si>
  <si>
    <t>Atletas y Jóvenes Líderes como Portavoces</t>
  </si>
  <si>
    <t>E1.2 Coach education</t>
  </si>
  <si>
    <t>E1.3 Frequency &amp; quality of sports</t>
  </si>
  <si>
    <t>E1.4 Local partnerships</t>
  </si>
  <si>
    <t>E1.5 Health &amp; well-being integration</t>
  </si>
  <si>
    <t>Las actividades de entrenamiento deportivo incluyen elementos de calentamiento, enfriamiento y ejercicios específicos para el deporte, prescritos por el entrenador o preparador físico.</t>
  </si>
  <si>
    <t>El Programa ofrece al menos 6 semanas de programación continua de Salud y mejoramiento físico o Fitness, fuera de los eventos de Atletas Saludables, al menos el 10% de los atletas completa el programa cada año.</t>
  </si>
  <si>
    <t>El Programa ofrece programación de salud y mejoramiento físico o Fitness durante todo el año, fuera de los eventos de Atletas Saludables, para atletas, compañeros unificados, entrenadores y familias con al menos el 20% de los atletas completa el programa cada año.</t>
  </si>
  <si>
    <t>El Programa tiene un acuerdo formal con los órganos rectores del deporte/organización reconocida relacionada con el deporte para el 100% de los deportes ofrecidos.</t>
  </si>
  <si>
    <t>El Programa tiene un sistema de educación de entrenadores completamente desarrollado alineado con un marco de entrenamiento nacional o una Sistema Desarrollo de Entrenadores Global de Olimpiadas Especiales. El 90% de los entrenadores tienen una certificación de entrenamiento aprobada.</t>
  </si>
  <si>
    <t>El comité local del "club" de Olimpiadas Especiales incluye un atleta líder y ajusta sus prácticas para asegurar la participación y contribución equitativa a la toma de decisiones y actividades.</t>
  </si>
  <si>
    <t>A nivel local de Olimpiadas Especiales se establece como un "Club" (a veces denominado Subprograma o Capítulo) dirigido por un comité con funciones definidas.</t>
  </si>
  <si>
    <t>E1.1 Operaciones Locales, estructura y alcance</t>
  </si>
  <si>
    <t>Alta Prioridad</t>
  </si>
  <si>
    <t>Estándares identificados como alta prioridad</t>
  </si>
  <si>
    <t>Todavía no hemos alcanzado la Etapa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</si>
</sst>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d\-mmm\-yy;@"/>
  </numFmts>
  <fonts count="37" x14ac:knownFonts="1">
    <font>
      <sz val="11"/>
      <color theme="1"/>
      <name val="Calibri"/>
      <family val="2"/>
      <scheme val="minor"/>
    </font>
    <font>
      <sz val="8"/>
      <name val="Calibri"/>
      <family val="2"/>
      <scheme val="minor"/>
    </font>
    <font>
      <sz val="11"/>
      <name val="Ubuntu"/>
      <family val="2"/>
    </font>
    <font>
      <b/>
      <sz val="11"/>
      <name val="Ubuntu Light"/>
      <family val="2"/>
    </font>
    <font>
      <sz val="11"/>
      <name val="Ubuntu Light"/>
      <family val="2"/>
    </font>
    <font>
      <i/>
      <sz val="11"/>
      <name val="Ubuntu Light"/>
      <family val="2"/>
    </font>
    <font>
      <u/>
      <sz val="11"/>
      <color theme="10"/>
      <name val="Calibri"/>
      <family val="2"/>
      <scheme val="minor"/>
    </font>
    <font>
      <b/>
      <sz val="10"/>
      <name val="Ubuntu Light"/>
      <family val="2"/>
    </font>
    <font>
      <sz val="11"/>
      <color theme="1"/>
      <name val="Calibri"/>
      <family val="2"/>
      <scheme val="minor"/>
    </font>
    <font>
      <sz val="10"/>
      <name val="Ubuntu"/>
      <family val="2"/>
    </font>
    <font>
      <i/>
      <sz val="9"/>
      <color theme="1"/>
      <name val="Ubuntu"/>
      <family val="2"/>
    </font>
    <font>
      <sz val="14"/>
      <color theme="1"/>
      <name val="Calibri"/>
      <family val="2"/>
      <scheme val="minor"/>
    </font>
    <font>
      <b/>
      <sz val="12"/>
      <name val="Ubuntu Light"/>
      <family val="2"/>
    </font>
    <font>
      <b/>
      <sz val="14"/>
      <name val="Ubuntu Light"/>
      <family val="2"/>
    </font>
    <font>
      <b/>
      <i/>
      <sz val="10"/>
      <name val="Ubuntu Light"/>
      <family val="2"/>
    </font>
    <font>
      <i/>
      <sz val="10"/>
      <color theme="1"/>
      <name val="Ubuntu"/>
      <family val="2"/>
    </font>
    <font>
      <sz val="12"/>
      <name val="Ubuntu"/>
      <family val="2"/>
    </font>
    <font>
      <i/>
      <sz val="12"/>
      <color theme="1"/>
      <name val="Ubuntu"/>
      <family val="2"/>
    </font>
    <font>
      <sz val="12"/>
      <color theme="1"/>
      <name val="Ubuntu"/>
      <family val="2"/>
    </font>
    <font>
      <sz val="11"/>
      <color theme="1"/>
      <name val="Calibri"/>
      <family val="2"/>
    </font>
    <font>
      <b/>
      <sz val="12"/>
      <color rgb="FFFF0000"/>
      <name val="Calibri"/>
      <family val="2"/>
    </font>
    <font>
      <b/>
      <sz val="12"/>
      <color rgb="FFFFC000"/>
      <name val="Calibri"/>
      <family val="2"/>
    </font>
    <font>
      <b/>
      <sz val="20"/>
      <name val="Ubuntu Light"/>
      <family val="2"/>
    </font>
    <font>
      <b/>
      <sz val="12"/>
      <name val="Ubuntu"/>
      <family val="2"/>
    </font>
    <font>
      <b/>
      <sz val="10"/>
      <color theme="1"/>
      <name val="Ubuntu Light"/>
      <family val="2"/>
    </font>
    <font>
      <b/>
      <sz val="11"/>
      <name val="Ubuntu"/>
      <family val="2"/>
    </font>
    <font>
      <sz val="10"/>
      <name val="Ubuntu Light"/>
      <family val="2"/>
    </font>
    <font>
      <i/>
      <sz val="9"/>
      <name val="Ubuntu"/>
      <family val="2"/>
    </font>
    <font>
      <b/>
      <sz val="14"/>
      <name val="Ubuntu"/>
      <family val="2"/>
    </font>
    <font>
      <b/>
      <sz val="9"/>
      <name val="Ubuntu Light"/>
      <family val="2"/>
    </font>
    <font>
      <b/>
      <sz val="11"/>
      <color theme="1"/>
      <name val="Calibri"/>
      <family val="2"/>
      <scheme val="minor"/>
    </font>
    <font>
      <sz val="11"/>
      <color rgb="FFFF0000"/>
      <name val="Calibri"/>
      <family val="2"/>
      <scheme val="minor"/>
    </font>
    <font>
      <sz val="11"/>
      <color rgb="FF00B0F0"/>
      <name val="Calibri"/>
      <family val="2"/>
      <scheme val="minor"/>
    </font>
    <font>
      <b/>
      <sz val="11"/>
      <name val="Calibri"/>
      <family val="2"/>
    </font>
    <font>
      <b/>
      <sz val="11"/>
      <color rgb="FF000000"/>
      <name val="Ubuntu Light"/>
      <family val="2"/>
    </font>
    <font>
      <sz val="11"/>
      <color rgb="FF000000"/>
      <name val="Ubuntu Light"/>
      <family val="2"/>
    </font>
    <font>
      <sz val="12"/>
      <color rgb="FF000000"/>
      <name val="Ubuntu Light"/>
      <family val="2"/>
    </font>
  </fonts>
  <fills count="9">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2"/>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rgb="FFFFFFFF"/>
        <bgColor indexed="64"/>
      </patternFill>
    </fill>
  </fills>
  <borders count="24">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indexed="64"/>
      </left>
      <right style="thin">
        <color indexed="64"/>
      </right>
      <top style="thin">
        <color indexed="64"/>
      </top>
      <bottom style="thin">
        <color indexed="64"/>
      </bottom>
      <diagonal/>
    </border>
    <border>
      <left/>
      <right style="thin">
        <color theme="0" tint="-0.249977111117893"/>
      </right>
      <top/>
      <bottom style="thin">
        <color theme="0" tint="-0.249977111117893"/>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theme="0" tint="-0.249977111117893"/>
      </left>
      <right style="thin">
        <color theme="0" tint="-0.249977111117893"/>
      </right>
      <top style="thin">
        <color theme="0" tint="-0.34998626667073579"/>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medium">
        <color indexed="64"/>
      </left>
      <right style="thin">
        <color theme="0" tint="-0.34998626667073579"/>
      </right>
      <top style="medium">
        <color indexed="64"/>
      </top>
      <bottom style="medium">
        <color indexed="64"/>
      </bottom>
      <diagonal/>
    </border>
    <border>
      <left style="thin">
        <color theme="0" tint="-0.34998626667073579"/>
      </left>
      <right style="thin">
        <color theme="0" tint="-0.34998626667073579"/>
      </right>
      <top style="medium">
        <color indexed="64"/>
      </top>
      <bottom style="medium">
        <color indexed="64"/>
      </bottom>
      <diagonal/>
    </border>
    <border>
      <left style="medium">
        <color theme="6" tint="0.39997558519241921"/>
      </left>
      <right style="medium">
        <color theme="6" tint="0.39997558519241921"/>
      </right>
      <top style="medium">
        <color theme="6" tint="0.39997558519241921"/>
      </top>
      <bottom style="medium">
        <color theme="6" tint="0.39997558519241921"/>
      </bottom>
      <diagonal/>
    </border>
    <border>
      <left style="medium">
        <color theme="1"/>
      </left>
      <right/>
      <top style="medium">
        <color theme="1"/>
      </top>
      <bottom style="medium">
        <color theme="1"/>
      </bottom>
      <diagonal/>
    </border>
    <border>
      <left/>
      <right/>
      <top style="medium">
        <color theme="1"/>
      </top>
      <bottom style="medium">
        <color theme="1"/>
      </bottom>
      <diagonal/>
    </border>
    <border>
      <left/>
      <right style="medium">
        <color theme="1"/>
      </right>
      <top style="medium">
        <color theme="1"/>
      </top>
      <bottom style="medium">
        <color theme="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0" tint="-0.34998626667073579"/>
      </left>
      <right style="thin">
        <color theme="0" tint="-0.34998626667073579"/>
      </right>
      <top/>
      <bottom/>
      <diagonal/>
    </border>
    <border>
      <left style="thin">
        <color theme="0" tint="-0.34998626667073579"/>
      </left>
      <right style="medium">
        <color indexed="64"/>
      </right>
      <top style="medium">
        <color indexed="64"/>
      </top>
      <bottom style="medium">
        <color indexed="64"/>
      </bottom>
      <diagonal/>
    </border>
    <border>
      <left style="thin">
        <color rgb="FFD9D9D9"/>
      </left>
      <right style="thin">
        <color rgb="FFD9D9D9"/>
      </right>
      <top style="thin">
        <color rgb="FFD9D9D9"/>
      </top>
      <bottom style="thin">
        <color rgb="FFD9D9D9"/>
      </bottom>
      <diagonal/>
    </border>
  </borders>
  <cellStyleXfs count="3">
    <xf numFmtId="0" fontId="0" fillId="0" borderId="0"/>
    <xf numFmtId="0" fontId="6" fillId="0" borderId="0" applyNumberFormat="0" applyFill="0" applyBorder="0" applyAlignment="0" applyProtection="0"/>
    <xf numFmtId="9" fontId="8" fillId="0" borderId="0" applyFont="0" applyFill="0" applyBorder="0" applyAlignment="0" applyProtection="0"/>
  </cellStyleXfs>
  <cellXfs count="116">
    <xf numFmtId="0" fontId="0" fillId="0" borderId="0" xfId="0"/>
    <xf numFmtId="0" fontId="2" fillId="0" borderId="0" xfId="0" applyFont="1" applyAlignment="1">
      <alignment wrapText="1"/>
    </xf>
    <xf numFmtId="0" fontId="3" fillId="0" borderId="0" xfId="0" applyFont="1" applyAlignment="1">
      <alignment horizontal="center" wrapText="1"/>
    </xf>
    <xf numFmtId="0" fontId="4" fillId="0" borderId="0" xfId="0" applyFont="1" applyAlignment="1">
      <alignment horizontal="center" wrapText="1"/>
    </xf>
    <xf numFmtId="0" fontId="4" fillId="0" borderId="0" xfId="0" applyFont="1" applyAlignment="1">
      <alignment wrapText="1"/>
    </xf>
    <xf numFmtId="0" fontId="4" fillId="0" borderId="0" xfId="0" applyFont="1" applyAlignment="1" applyProtection="1">
      <alignment wrapText="1"/>
      <protection locked="0"/>
    </xf>
    <xf numFmtId="0" fontId="4" fillId="2" borderId="1" xfId="0" applyFont="1" applyFill="1" applyBorder="1" applyAlignment="1">
      <alignment horizontal="left" vertical="top" wrapText="1"/>
    </xf>
    <xf numFmtId="0" fontId="4" fillId="2" borderId="1" xfId="0" applyFont="1" applyFill="1" applyBorder="1" applyAlignment="1" applyProtection="1">
      <alignment horizontal="left" vertical="top" wrapText="1"/>
      <protection locked="0"/>
    </xf>
    <xf numFmtId="9" fontId="0" fillId="0" borderId="0" xfId="2" applyFont="1"/>
    <xf numFmtId="0" fontId="10" fillId="0" borderId="0" xfId="0" applyFont="1" applyAlignment="1">
      <alignment vertical="top"/>
    </xf>
    <xf numFmtId="0" fontId="4" fillId="2" borderId="3" xfId="0" applyFont="1" applyFill="1" applyBorder="1" applyAlignment="1">
      <alignment horizontal="left" vertical="top" wrapText="1"/>
    </xf>
    <xf numFmtId="0" fontId="4" fillId="2" borderId="3" xfId="0" applyFont="1" applyFill="1" applyBorder="1" applyAlignment="1" applyProtection="1">
      <alignment horizontal="left" vertical="top" wrapText="1"/>
      <protection locked="0"/>
    </xf>
    <xf numFmtId="0" fontId="3" fillId="2" borderId="5" xfId="0" applyFont="1" applyFill="1" applyBorder="1" applyAlignment="1">
      <alignment horizontal="left" vertical="top" wrapText="1"/>
    </xf>
    <xf numFmtId="0" fontId="3" fillId="2" borderId="2"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5" borderId="6" xfId="0" applyFont="1" applyFill="1" applyBorder="1" applyAlignment="1">
      <alignment horizontal="left" vertical="top" wrapText="1"/>
    </xf>
    <xf numFmtId="0" fontId="3" fillId="5" borderId="8" xfId="0" applyFont="1" applyFill="1" applyBorder="1" applyAlignment="1">
      <alignment horizontal="left" vertical="top" wrapText="1"/>
    </xf>
    <xf numFmtId="0" fontId="3" fillId="5" borderId="7" xfId="0" applyFont="1" applyFill="1" applyBorder="1" applyAlignment="1">
      <alignment horizontal="left" vertical="top" wrapText="1"/>
    </xf>
    <xf numFmtId="0" fontId="3" fillId="5" borderId="6" xfId="0" applyFont="1" applyFill="1" applyBorder="1" applyAlignment="1">
      <alignment vertical="top" wrapText="1"/>
    </xf>
    <xf numFmtId="0" fontId="3" fillId="5" borderId="8" xfId="0" applyFont="1" applyFill="1" applyBorder="1" applyAlignment="1">
      <alignment vertical="top" wrapText="1"/>
    </xf>
    <xf numFmtId="0" fontId="3" fillId="5" borderId="7" xfId="0" applyFont="1" applyFill="1" applyBorder="1" applyAlignment="1">
      <alignment vertical="top" wrapText="1"/>
    </xf>
    <xf numFmtId="0" fontId="3" fillId="5" borderId="4" xfId="0" applyFont="1" applyFill="1" applyBorder="1" applyAlignment="1">
      <alignment vertical="top" wrapText="1"/>
    </xf>
    <xf numFmtId="0" fontId="3" fillId="5" borderId="7" xfId="0" applyFont="1" applyFill="1" applyBorder="1" applyAlignment="1">
      <alignment horizontal="center" vertical="top" wrapText="1"/>
    </xf>
    <xf numFmtId="0" fontId="3" fillId="5" borderId="8" xfId="0" applyFont="1" applyFill="1" applyBorder="1" applyAlignment="1">
      <alignment horizontal="center" vertical="top" wrapText="1"/>
    </xf>
    <xf numFmtId="0" fontId="13" fillId="2" borderId="0" xfId="0" applyFont="1" applyFill="1" applyAlignment="1">
      <alignment vertical="top" wrapText="1"/>
    </xf>
    <xf numFmtId="0" fontId="13" fillId="0" borderId="0" xfId="0" applyFont="1" applyAlignment="1">
      <alignment vertical="top"/>
    </xf>
    <xf numFmtId="0" fontId="11" fillId="0" borderId="0" xfId="0" applyFont="1" applyAlignment="1">
      <alignment vertical="top"/>
    </xf>
    <xf numFmtId="0" fontId="13" fillId="2" borderId="0" xfId="0" applyFont="1" applyFill="1"/>
    <xf numFmtId="0" fontId="14" fillId="2" borderId="0" xfId="0" applyFont="1" applyFill="1" applyAlignment="1">
      <alignment vertical="top"/>
    </xf>
    <xf numFmtId="0" fontId="4" fillId="2" borderId="0" xfId="0" applyFont="1" applyFill="1" applyAlignment="1">
      <alignment horizontal="center" wrapText="1"/>
    </xf>
    <xf numFmtId="0" fontId="4" fillId="2" borderId="0" xfId="0" applyFont="1" applyFill="1" applyAlignment="1" applyProtection="1">
      <alignment wrapText="1"/>
      <protection locked="0"/>
    </xf>
    <xf numFmtId="0" fontId="15" fillId="0" borderId="0" xfId="0" applyFont="1" applyAlignment="1">
      <alignment vertical="top"/>
    </xf>
    <xf numFmtId="0" fontId="16" fillId="3" borderId="0" xfId="1" applyFont="1" applyFill="1" applyAlignment="1">
      <alignment vertical="top" wrapText="1"/>
    </xf>
    <xf numFmtId="0" fontId="17" fillId="0" borderId="0" xfId="0" applyFont="1" applyAlignment="1">
      <alignment vertical="top"/>
    </xf>
    <xf numFmtId="0" fontId="12" fillId="0" borderId="0" xfId="0" applyFont="1" applyAlignment="1">
      <alignment horizontal="center" wrapText="1"/>
    </xf>
    <xf numFmtId="0" fontId="16" fillId="3" borderId="0" xfId="1" quotePrefix="1" applyFont="1" applyFill="1"/>
    <xf numFmtId="0" fontId="18" fillId="4" borderId="1" xfId="0" applyFont="1" applyFill="1" applyBorder="1"/>
    <xf numFmtId="0" fontId="18" fillId="4" borderId="1" xfId="0" applyFont="1" applyFill="1" applyBorder="1" applyAlignment="1">
      <alignment vertical="top" wrapText="1"/>
    </xf>
    <xf numFmtId="164" fontId="18" fillId="4" borderId="1" xfId="0" applyNumberFormat="1" applyFont="1" applyFill="1" applyBorder="1" applyAlignment="1" applyProtection="1">
      <alignment horizontal="left"/>
      <protection hidden="1"/>
    </xf>
    <xf numFmtId="0" fontId="4" fillId="0" borderId="0" xfId="0" applyFont="1" applyAlignment="1" applyProtection="1">
      <alignment horizontal="center" wrapText="1"/>
      <protection locked="0"/>
    </xf>
    <xf numFmtId="0" fontId="22" fillId="2" borderId="3" xfId="0" applyFont="1" applyFill="1" applyBorder="1" applyAlignment="1" applyProtection="1">
      <alignment horizontal="center" vertical="top" wrapText="1"/>
      <protection locked="0"/>
    </xf>
    <xf numFmtId="0" fontId="22" fillId="2" borderId="1" xfId="0" applyFont="1" applyFill="1" applyBorder="1" applyAlignment="1" applyProtection="1">
      <alignment horizontal="center" vertical="top" wrapText="1"/>
      <protection locked="0"/>
    </xf>
    <xf numFmtId="0" fontId="20" fillId="0" borderId="0" xfId="0" applyFont="1" applyAlignment="1">
      <alignment horizontal="center"/>
    </xf>
    <xf numFmtId="0" fontId="21" fillId="0" borderId="0" xfId="0" applyFont="1" applyAlignment="1">
      <alignment horizontal="center"/>
    </xf>
    <xf numFmtId="0" fontId="19" fillId="0" borderId="0" xfId="0" applyFont="1" applyAlignment="1">
      <alignment horizontal="center"/>
    </xf>
    <xf numFmtId="0" fontId="16" fillId="0" borderId="0" xfId="0" applyFont="1" applyAlignment="1">
      <alignment horizontal="left" wrapText="1"/>
    </xf>
    <xf numFmtId="0" fontId="22" fillId="2" borderId="9" xfId="0" applyFont="1" applyFill="1" applyBorder="1" applyAlignment="1" applyProtection="1">
      <alignment horizontal="center" vertical="top" wrapText="1"/>
      <protection locked="0"/>
    </xf>
    <xf numFmtId="0" fontId="4" fillId="2" borderId="9" xfId="0" applyFont="1" applyFill="1" applyBorder="1" applyAlignment="1" applyProtection="1">
      <alignment horizontal="left" vertical="top" wrapText="1"/>
      <protection locked="0"/>
    </xf>
    <xf numFmtId="0" fontId="22" fillId="2" borderId="10" xfId="0" applyFont="1" applyFill="1" applyBorder="1" applyAlignment="1" applyProtection="1">
      <alignment horizontal="center" vertical="top" wrapText="1"/>
      <protection locked="0"/>
    </xf>
    <xf numFmtId="0" fontId="4" fillId="2" borderId="10" xfId="0" applyFont="1" applyFill="1" applyBorder="1" applyAlignment="1" applyProtection="1">
      <alignment horizontal="left" vertical="top" wrapText="1"/>
      <protection locked="0"/>
    </xf>
    <xf numFmtId="0" fontId="2" fillId="0" borderId="0" xfId="0" applyFont="1"/>
    <xf numFmtId="0" fontId="25" fillId="0" borderId="0" xfId="0" applyFont="1"/>
    <xf numFmtId="0" fontId="2" fillId="0" borderId="0" xfId="0" applyFont="1" applyAlignment="1" applyProtection="1">
      <alignment wrapText="1"/>
      <protection locked="0"/>
    </xf>
    <xf numFmtId="0" fontId="25" fillId="0" borderId="0" xfId="0" applyFont="1" applyAlignment="1">
      <alignment wrapText="1"/>
    </xf>
    <xf numFmtId="0" fontId="12" fillId="2" borderId="0" xfId="0" applyFont="1" applyFill="1"/>
    <xf numFmtId="0" fontId="24" fillId="0" borderId="12" xfId="0" applyFont="1" applyBorder="1"/>
    <xf numFmtId="9" fontId="7" fillId="0" borderId="13" xfId="0" applyNumberFormat="1" applyFont="1" applyBorder="1" applyAlignment="1">
      <alignment horizontal="left" wrapText="1"/>
    </xf>
    <xf numFmtId="0" fontId="27" fillId="0" borderId="0" xfId="0" applyFont="1"/>
    <xf numFmtId="0" fontId="28" fillId="0" borderId="0" xfId="0" applyFont="1" applyAlignment="1">
      <alignment wrapText="1"/>
    </xf>
    <xf numFmtId="0" fontId="28" fillId="0" borderId="0" xfId="0" applyFont="1"/>
    <xf numFmtId="9" fontId="12" fillId="0" borderId="14" xfId="0" applyNumberFormat="1" applyFont="1" applyBorder="1" applyAlignment="1">
      <alignment horizontal="left" vertical="top" wrapText="1"/>
    </xf>
    <xf numFmtId="9" fontId="4" fillId="0" borderId="0" xfId="0" applyNumberFormat="1" applyFont="1" applyAlignment="1">
      <alignment horizontal="left" wrapText="1"/>
    </xf>
    <xf numFmtId="0" fontId="26" fillId="2" borderId="0" xfId="0" applyFont="1" applyFill="1" applyAlignment="1">
      <alignment vertical="top"/>
    </xf>
    <xf numFmtId="0" fontId="7" fillId="2" borderId="0" xfId="0" applyFont="1" applyFill="1" applyAlignment="1">
      <alignment horizontal="center" vertical="top"/>
    </xf>
    <xf numFmtId="0" fontId="29" fillId="7" borderId="15" xfId="0" applyFont="1" applyFill="1" applyBorder="1" applyAlignment="1">
      <alignment vertical="center"/>
    </xf>
    <xf numFmtId="0" fontId="29" fillId="7" borderId="16" xfId="0" applyFont="1" applyFill="1" applyBorder="1" applyAlignment="1">
      <alignment vertical="center" wrapText="1"/>
    </xf>
    <xf numFmtId="0" fontId="29" fillId="7" borderId="16" xfId="0" applyFont="1" applyFill="1" applyBorder="1" applyAlignment="1">
      <alignment vertical="center"/>
    </xf>
    <xf numFmtId="0" fontId="29" fillId="7" borderId="17" xfId="0" applyFont="1" applyFill="1" applyBorder="1" applyAlignment="1">
      <alignment vertical="center"/>
    </xf>
    <xf numFmtId="0" fontId="30" fillId="0" borderId="0" xfId="0" applyFont="1"/>
    <xf numFmtId="0" fontId="0" fillId="0" borderId="0" xfId="0" applyAlignment="1">
      <alignment horizontal="center"/>
    </xf>
    <xf numFmtId="0" fontId="30" fillId="0" borderId="0" xfId="0" applyFont="1" applyAlignment="1">
      <alignment horizontal="center"/>
    </xf>
    <xf numFmtId="0" fontId="30" fillId="0" borderId="4" xfId="0" applyFont="1" applyBorder="1"/>
    <xf numFmtId="0" fontId="0" fillId="0" borderId="4" xfId="0" applyBorder="1"/>
    <xf numFmtId="0" fontId="9" fillId="0" borderId="4" xfId="1" applyFont="1" applyBorder="1"/>
    <xf numFmtId="9" fontId="0" fillId="0" borderId="4" xfId="2" applyFont="1" applyBorder="1"/>
    <xf numFmtId="9" fontId="0" fillId="0" borderId="4" xfId="0" applyNumberFormat="1" applyBorder="1"/>
    <xf numFmtId="0" fontId="3" fillId="6" borderId="4" xfId="0" applyFont="1" applyFill="1" applyBorder="1" applyAlignment="1" applyProtection="1">
      <alignment horizontal="center" vertical="center" wrapText="1"/>
      <protection locked="0"/>
    </xf>
    <xf numFmtId="0" fontId="4" fillId="2" borderId="3" xfId="0" applyFont="1" applyFill="1" applyBorder="1" applyAlignment="1">
      <alignment horizontal="center" vertical="top" wrapText="1"/>
    </xf>
    <xf numFmtId="9" fontId="0" fillId="0" borderId="0" xfId="2" applyFont="1" applyAlignment="1">
      <alignment horizontal="left"/>
    </xf>
    <xf numFmtId="0" fontId="30" fillId="0" borderId="0" xfId="0" applyFont="1" applyAlignment="1">
      <alignment horizontal="left"/>
    </xf>
    <xf numFmtId="0" fontId="0" fillId="0" borderId="0" xfId="0" applyAlignment="1">
      <alignment horizontal="left"/>
    </xf>
    <xf numFmtId="9" fontId="0" fillId="0" borderId="0" xfId="0" applyNumberFormat="1"/>
    <xf numFmtId="0" fontId="30" fillId="0" borderId="4" xfId="0" applyFont="1" applyBorder="1" applyAlignment="1">
      <alignment wrapText="1"/>
    </xf>
    <xf numFmtId="0" fontId="31" fillId="0" borderId="0" xfId="0" applyFont="1" applyAlignment="1">
      <alignment horizontal="center"/>
    </xf>
    <xf numFmtId="0" fontId="31" fillId="0" borderId="4" xfId="0" applyFont="1" applyBorder="1"/>
    <xf numFmtId="0" fontId="32" fillId="0" borderId="4" xfId="0" applyFont="1" applyBorder="1"/>
    <xf numFmtId="0" fontId="32" fillId="0" borderId="0" xfId="0" applyFont="1" applyAlignment="1">
      <alignment horizontal="left"/>
    </xf>
    <xf numFmtId="0" fontId="0" fillId="0" borderId="0" xfId="0" applyAlignment="1">
      <alignment wrapText="1"/>
    </xf>
    <xf numFmtId="0" fontId="9" fillId="0" borderId="0" xfId="1" applyFont="1" applyBorder="1"/>
    <xf numFmtId="9" fontId="0" fillId="0" borderId="0" xfId="2" applyFont="1" applyBorder="1"/>
    <xf numFmtId="0" fontId="29" fillId="7" borderId="18" xfId="0" applyFont="1" applyFill="1" applyBorder="1" applyAlignment="1">
      <alignment vertical="center"/>
    </xf>
    <xf numFmtId="0" fontId="29" fillId="7" borderId="19" xfId="0" applyFont="1" applyFill="1" applyBorder="1" applyAlignment="1">
      <alignment vertical="center" wrapText="1"/>
    </xf>
    <xf numFmtId="0" fontId="29" fillId="7" borderId="20" xfId="0" applyFont="1" applyFill="1" applyBorder="1" applyAlignment="1">
      <alignment vertical="center" wrapText="1"/>
    </xf>
    <xf numFmtId="0" fontId="26" fillId="2" borderId="4" xfId="0" applyFont="1" applyFill="1" applyBorder="1"/>
    <xf numFmtId="9" fontId="26" fillId="0" borderId="4" xfId="0" applyNumberFormat="1" applyFont="1" applyBorder="1" applyAlignment="1">
      <alignment horizontal="left" wrapText="1"/>
    </xf>
    <xf numFmtId="0" fontId="4" fillId="2" borderId="3" xfId="0" applyFont="1" applyFill="1" applyBorder="1" applyAlignment="1" applyProtection="1">
      <alignment horizontal="center" vertical="top" wrapText="1"/>
      <protection locked="0"/>
    </xf>
    <xf numFmtId="0" fontId="4" fillId="0" borderId="0" xfId="0" applyFont="1" applyAlignment="1" applyProtection="1">
      <alignment horizontal="center" vertical="top" wrapText="1"/>
      <protection locked="0"/>
    </xf>
    <xf numFmtId="0" fontId="4" fillId="2" borderId="10" xfId="0" applyFont="1" applyFill="1" applyBorder="1" applyAlignment="1" applyProtection="1">
      <alignment horizontal="center" vertical="top" wrapText="1"/>
      <protection locked="0"/>
    </xf>
    <xf numFmtId="0" fontId="4" fillId="2" borderId="9" xfId="0" applyFont="1" applyFill="1" applyBorder="1" applyAlignment="1" applyProtection="1">
      <alignment horizontal="center" vertical="top" wrapText="1"/>
      <protection locked="0"/>
    </xf>
    <xf numFmtId="0" fontId="3" fillId="5" borderId="6" xfId="0" applyFont="1" applyFill="1" applyBorder="1" applyAlignment="1">
      <alignment horizontal="center" vertical="center" wrapText="1"/>
    </xf>
    <xf numFmtId="0" fontId="3" fillId="5" borderId="4" xfId="0" applyFont="1" applyFill="1" applyBorder="1" applyAlignment="1">
      <alignment horizontal="center" vertical="center" wrapText="1"/>
    </xf>
    <xf numFmtId="0" fontId="3" fillId="5" borderId="4" xfId="0" applyFont="1" applyFill="1" applyBorder="1" applyAlignment="1" applyProtection="1">
      <alignment horizontal="center" vertical="center" wrapText="1"/>
      <protection locked="0"/>
    </xf>
    <xf numFmtId="0" fontId="16" fillId="3" borderId="0" xfId="1" quotePrefix="1" applyFont="1" applyFill="1" applyAlignment="1">
      <alignment vertical="top" wrapText="1"/>
    </xf>
    <xf numFmtId="0" fontId="26" fillId="2" borderId="11" xfId="0" applyFont="1" applyFill="1" applyBorder="1" applyAlignment="1">
      <alignment wrapText="1"/>
    </xf>
    <xf numFmtId="9" fontId="26" fillId="0" borderId="11" xfId="0" applyNumberFormat="1" applyFont="1" applyBorder="1" applyAlignment="1">
      <alignment horizontal="left" vertical="top" wrapText="1"/>
    </xf>
    <xf numFmtId="9" fontId="26" fillId="0" borderId="21" xfId="0" applyNumberFormat="1" applyFont="1" applyBorder="1" applyAlignment="1">
      <alignment horizontal="left" vertical="top" wrapText="1"/>
    </xf>
    <xf numFmtId="9" fontId="26" fillId="0" borderId="13" xfId="0" applyNumberFormat="1" applyFont="1" applyBorder="1" applyAlignment="1">
      <alignment horizontal="left" vertical="top" wrapText="1"/>
    </xf>
    <xf numFmtId="9" fontId="26" fillId="0" borderId="22" xfId="0" applyNumberFormat="1" applyFont="1" applyBorder="1" applyAlignment="1">
      <alignment horizontal="left" vertical="top" wrapText="1"/>
    </xf>
    <xf numFmtId="0" fontId="36" fillId="8" borderId="23" xfId="0" applyFont="1" applyFill="1" applyBorder="1" applyAlignment="1">
      <alignment vertical="top" wrapText="1"/>
    </xf>
    <xf numFmtId="0" fontId="34" fillId="0" borderId="5" xfId="0" applyFont="1" applyBorder="1" applyAlignment="1">
      <alignment vertical="top" wrapText="1"/>
    </xf>
    <xf numFmtId="0" fontId="35" fillId="0" borderId="3" xfId="0" applyFont="1" applyBorder="1" applyAlignment="1">
      <alignment vertical="top" wrapText="1"/>
    </xf>
    <xf numFmtId="0" fontId="2" fillId="0" borderId="0" xfId="0" applyFont="1" applyAlignment="1">
      <alignment vertical="top" wrapText="1"/>
    </xf>
    <xf numFmtId="0" fontId="34" fillId="0" borderId="2" xfId="0" applyFont="1" applyBorder="1" applyAlignment="1">
      <alignment vertical="top" wrapText="1"/>
    </xf>
    <xf numFmtId="0" fontId="35" fillId="0" borderId="1" xfId="0" applyFont="1" applyBorder="1" applyAlignment="1">
      <alignment vertical="top" wrapText="1"/>
    </xf>
    <xf numFmtId="0" fontId="2" fillId="0" borderId="0" xfId="0" applyFont="1" applyAlignment="1">
      <alignment vertical="center" wrapText="1"/>
    </xf>
    <xf numFmtId="0" fontId="3" fillId="6" borderId="4" xfId="0" applyFont="1" applyFill="1" applyBorder="1" applyAlignment="1">
      <alignment horizontal="center" vertical="center" wrapText="1"/>
    </xf>
  </cellXfs>
  <cellStyles count="3">
    <cellStyle name="Hyperlink" xfId="1" builtinId="8"/>
    <cellStyle name="Normal" xfId="0" builtinId="0"/>
    <cellStyle name="Percent" xfId="2" builtinId="5"/>
  </cellStyles>
  <dxfs count="110">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ont>
        <color rgb="FFFF0000"/>
      </font>
      <fill>
        <patternFill>
          <bgColor rgb="FFFF0000"/>
        </patternFill>
      </fill>
    </dxf>
    <dxf>
      <font>
        <color rgb="FFFFFF00"/>
      </font>
      <fill>
        <patternFill>
          <bgColor rgb="FFFFFF00"/>
        </patternFill>
      </fill>
    </dxf>
    <dxf>
      <font>
        <color rgb="FF00B050"/>
      </font>
      <fill>
        <patternFill>
          <bgColor rgb="FF00B050"/>
        </patternFill>
      </fill>
    </dxf>
    <dxf>
      <font>
        <color rgb="FF00B0F0"/>
      </font>
      <fill>
        <patternFill>
          <bgColor rgb="FF00B0F0"/>
        </patternFill>
      </fill>
    </dxf>
    <dxf>
      <font>
        <b/>
        <i val="0"/>
        <color rgb="FFFF0000"/>
      </font>
      <fill>
        <patternFill patternType="none">
          <bgColor auto="1"/>
        </patternFill>
      </fill>
    </dxf>
    <dxf>
      <font>
        <b/>
        <i val="0"/>
        <color rgb="FFFF0000"/>
      </font>
      <numFmt numFmtId="30" formatCode="@"/>
      <fill>
        <patternFill patternType="none">
          <bgColor auto="1"/>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ont>
        <color rgb="FFFF0000"/>
      </font>
      <fill>
        <patternFill>
          <bgColor rgb="FFFF0000"/>
        </patternFill>
      </fill>
    </dxf>
    <dxf>
      <font>
        <color rgb="FFFFFF00"/>
      </font>
      <fill>
        <patternFill>
          <bgColor rgb="FFFFFF00"/>
        </patternFill>
      </fill>
    </dxf>
    <dxf>
      <font>
        <color rgb="FF00B050"/>
      </font>
      <fill>
        <patternFill>
          <bgColor rgb="FF00B050"/>
        </patternFill>
      </fill>
    </dxf>
    <dxf>
      <font>
        <color rgb="FF00B0F0"/>
      </font>
      <fill>
        <patternFill>
          <bgColor rgb="FF00B0F0"/>
        </patternFill>
      </fill>
    </dxf>
    <dxf>
      <font>
        <b/>
        <i val="0"/>
        <color rgb="FFFF0000"/>
      </font>
      <fill>
        <patternFill patternType="none">
          <bgColor auto="1"/>
        </patternFill>
      </fill>
    </dxf>
    <dxf>
      <font>
        <b/>
        <i val="0"/>
        <color rgb="FFFF0000"/>
      </font>
      <numFmt numFmtId="30" formatCode="@"/>
      <fill>
        <patternFill patternType="none">
          <bgColor auto="1"/>
        </patternFill>
      </fill>
    </dxf>
    <dxf>
      <fill>
        <patternFill>
          <bgColor theme="6" tint="0.39994506668294322"/>
        </patternFill>
      </fill>
    </dxf>
    <dxf>
      <font>
        <color rgb="FFFF0000"/>
      </font>
      <fill>
        <patternFill>
          <bgColor rgb="FFFF0000"/>
        </patternFill>
      </fill>
    </dxf>
    <dxf>
      <font>
        <color rgb="FFFFFF00"/>
      </font>
      <fill>
        <patternFill>
          <bgColor rgb="FFFFFF00"/>
        </patternFill>
      </fill>
    </dxf>
    <dxf>
      <font>
        <color rgb="FF00B050"/>
      </font>
      <fill>
        <patternFill>
          <bgColor rgb="FF00B050"/>
        </patternFill>
      </fill>
    </dxf>
    <dxf>
      <font>
        <color rgb="FF00B0F0"/>
      </font>
      <fill>
        <patternFill>
          <bgColor rgb="FF00B0F0"/>
        </patternFill>
      </fill>
    </dxf>
    <dxf>
      <font>
        <b/>
        <i val="0"/>
        <color rgb="FFFF0000"/>
      </font>
      <fill>
        <patternFill patternType="none">
          <bgColor auto="1"/>
        </patternFill>
      </fill>
    </dxf>
    <dxf>
      <font>
        <b/>
        <i val="0"/>
        <color rgb="FFFF0000"/>
      </font>
      <numFmt numFmtId="30" formatCode="@"/>
      <fill>
        <patternFill patternType="none">
          <bgColor auto="1"/>
        </patternFill>
      </fill>
    </dxf>
    <dxf>
      <fill>
        <patternFill>
          <bgColor theme="6" tint="0.39994506668294322"/>
        </patternFill>
      </fill>
    </dxf>
    <dxf>
      <font>
        <color rgb="FFFF0000"/>
      </font>
      <fill>
        <patternFill>
          <bgColor rgb="FFFF0000"/>
        </patternFill>
      </fill>
    </dxf>
    <dxf>
      <font>
        <color rgb="FFFFFF00"/>
      </font>
      <fill>
        <patternFill>
          <bgColor rgb="FFFFFF00"/>
        </patternFill>
      </fill>
    </dxf>
    <dxf>
      <font>
        <color rgb="FF00B050"/>
      </font>
      <fill>
        <patternFill>
          <bgColor rgb="FF00B050"/>
        </patternFill>
      </fill>
    </dxf>
    <dxf>
      <font>
        <color rgb="FF00B0F0"/>
      </font>
      <fill>
        <patternFill>
          <bgColor rgb="FF00B0F0"/>
        </patternFill>
      </fill>
    </dxf>
    <dxf>
      <font>
        <b/>
        <i val="0"/>
        <color rgb="FFFF0000"/>
      </font>
      <fill>
        <patternFill patternType="none">
          <bgColor auto="1"/>
        </patternFill>
      </fill>
    </dxf>
    <dxf>
      <font>
        <b/>
        <i val="0"/>
        <color rgb="FFFF0000"/>
      </font>
      <numFmt numFmtId="30" formatCode="@"/>
      <fill>
        <patternFill patternType="none">
          <bgColor auto="1"/>
        </patternFill>
      </fill>
    </dxf>
    <dxf>
      <fill>
        <patternFill>
          <bgColor theme="6" tint="0.39994506668294322"/>
        </patternFill>
      </fill>
    </dxf>
    <dxf>
      <font>
        <color rgb="FFFF0000"/>
      </font>
      <fill>
        <patternFill>
          <bgColor rgb="FFFF0000"/>
        </patternFill>
      </fill>
    </dxf>
    <dxf>
      <font>
        <color rgb="FFFFFF00"/>
      </font>
      <fill>
        <patternFill>
          <bgColor rgb="FFFFFF00"/>
        </patternFill>
      </fill>
    </dxf>
    <dxf>
      <font>
        <color rgb="FF00B050"/>
      </font>
      <fill>
        <patternFill>
          <bgColor rgb="FF00B050"/>
        </patternFill>
      </fill>
    </dxf>
    <dxf>
      <font>
        <color rgb="FF00B0F0"/>
      </font>
      <fill>
        <patternFill>
          <bgColor rgb="FF00B0F0"/>
        </patternFill>
      </fill>
    </dxf>
    <dxf>
      <font>
        <b/>
        <i val="0"/>
        <color rgb="FFFF0000"/>
      </font>
      <fill>
        <patternFill patternType="none">
          <bgColor auto="1"/>
        </patternFill>
      </fill>
    </dxf>
    <dxf>
      <font>
        <b/>
        <i val="0"/>
        <color rgb="FFFF0000"/>
      </font>
      <numFmt numFmtId="30" formatCode="@"/>
      <fill>
        <patternFill patternType="none">
          <bgColor auto="1"/>
        </patternFill>
      </fill>
    </dxf>
    <dxf>
      <font>
        <color rgb="FFFF0000"/>
      </font>
      <fill>
        <patternFill>
          <bgColor rgb="FFFF0000"/>
        </patternFill>
      </fill>
    </dxf>
    <dxf>
      <font>
        <color rgb="FFFFFF00"/>
      </font>
      <fill>
        <patternFill>
          <bgColor rgb="FFFFFF00"/>
        </patternFill>
      </fill>
    </dxf>
    <dxf>
      <font>
        <color rgb="FF00B050"/>
      </font>
      <fill>
        <patternFill>
          <bgColor rgb="FF00B050"/>
        </patternFill>
      </fill>
    </dxf>
    <dxf>
      <font>
        <color rgb="FF00B0F0"/>
      </font>
      <fill>
        <patternFill>
          <bgColor rgb="FF00B0F0"/>
        </patternFill>
      </fill>
    </dxf>
    <dxf>
      <font>
        <b/>
        <i val="0"/>
        <color rgb="FFFF0000"/>
      </font>
      <fill>
        <patternFill patternType="none">
          <bgColor auto="1"/>
        </patternFill>
      </fill>
    </dxf>
    <dxf>
      <font>
        <b/>
        <i val="0"/>
        <color rgb="FFFF0000"/>
      </font>
      <numFmt numFmtId="30" formatCode="@"/>
      <fill>
        <patternFill patternType="none">
          <bgColor auto="1"/>
        </patternFill>
      </fill>
    </dxf>
    <dxf>
      <font>
        <color rgb="FFFF0000"/>
      </font>
      <fill>
        <patternFill>
          <bgColor rgb="FFFF0000"/>
        </patternFill>
      </fill>
    </dxf>
    <dxf>
      <font>
        <color rgb="FFFFFF00"/>
      </font>
      <fill>
        <patternFill>
          <bgColor rgb="FFFFFF00"/>
        </patternFill>
      </fill>
    </dxf>
    <dxf>
      <font>
        <color rgb="FF00B050"/>
      </font>
      <fill>
        <patternFill>
          <bgColor rgb="FF00B050"/>
        </patternFill>
      </fill>
    </dxf>
    <dxf>
      <font>
        <color rgb="FF00B0F0"/>
      </font>
      <fill>
        <patternFill>
          <bgColor rgb="FF00B0F0"/>
        </patternFill>
      </fill>
    </dxf>
    <dxf>
      <font>
        <b/>
        <i val="0"/>
        <color rgb="FFFF0000"/>
      </font>
      <numFmt numFmtId="30" formatCode="@"/>
      <fill>
        <patternFill patternType="none">
          <bgColor auto="1"/>
        </patternFill>
      </fill>
    </dxf>
    <dxf>
      <font>
        <b/>
        <i val="0"/>
        <color rgb="FFFF0000"/>
      </font>
      <numFmt numFmtId="30" formatCode="@"/>
      <fill>
        <patternFill patternType="none">
          <bgColor auto="1"/>
        </patternFill>
      </fill>
    </dxf>
    <dxf>
      <font>
        <color rgb="FFFF0000"/>
      </font>
      <fill>
        <patternFill>
          <bgColor rgb="FFFF0000"/>
        </patternFill>
      </fill>
    </dxf>
    <dxf>
      <font>
        <color rgb="FFFFFF00"/>
      </font>
      <fill>
        <patternFill>
          <bgColor rgb="FFFFFF00"/>
        </patternFill>
      </fill>
    </dxf>
    <dxf>
      <font>
        <color rgb="FF00B050"/>
      </font>
      <fill>
        <patternFill>
          <bgColor rgb="FF00B050"/>
        </patternFill>
      </fill>
    </dxf>
    <dxf>
      <font>
        <color rgb="FF00B0F0"/>
      </font>
      <fill>
        <patternFill>
          <bgColor rgb="FF00B0F0"/>
        </patternFill>
      </fill>
    </dxf>
    <dxf>
      <font>
        <b/>
        <i val="0"/>
        <color rgb="FFFF0000"/>
      </font>
      <numFmt numFmtId="30" formatCode="@"/>
      <fill>
        <patternFill patternType="none">
          <bgColor auto="1"/>
        </patternFill>
      </fill>
    </dxf>
    <dxf>
      <font>
        <color rgb="FFFF0000"/>
      </font>
      <fill>
        <patternFill>
          <bgColor rgb="FFFF0000"/>
        </patternFill>
      </fill>
    </dxf>
    <dxf>
      <font>
        <color rgb="FFFFFF00"/>
      </font>
      <fill>
        <patternFill>
          <bgColor rgb="FFFFFF00"/>
        </patternFill>
      </fill>
    </dxf>
    <dxf>
      <font>
        <color rgb="FF00B050"/>
      </font>
      <fill>
        <patternFill>
          <bgColor rgb="FF00B050"/>
        </patternFill>
      </fill>
    </dxf>
    <dxf>
      <font>
        <color rgb="FF00B0F0"/>
      </font>
      <fill>
        <patternFill>
          <bgColor rgb="FF00B0F0"/>
        </patternFill>
      </fill>
    </dxf>
    <dxf>
      <font>
        <b/>
        <i val="0"/>
        <color rgb="FFFF0000"/>
      </font>
      <numFmt numFmtId="30" formatCode="@"/>
      <fill>
        <patternFill patternType="none">
          <bgColor auto="1"/>
        </patternFill>
      </fill>
    </dxf>
    <dxf>
      <font>
        <color rgb="FFFF0000"/>
      </font>
      <fill>
        <patternFill>
          <bgColor rgb="FFFF0000"/>
        </patternFill>
      </fill>
    </dxf>
    <dxf>
      <font>
        <color rgb="FFFFFF00"/>
      </font>
      <fill>
        <patternFill>
          <bgColor rgb="FFFFFF00"/>
        </patternFill>
      </fill>
    </dxf>
    <dxf>
      <font>
        <color rgb="FF00B050"/>
      </font>
      <fill>
        <patternFill>
          <bgColor rgb="FF00B050"/>
        </patternFill>
      </fill>
    </dxf>
    <dxf>
      <font>
        <color rgb="FF00B0F0"/>
      </font>
      <fill>
        <patternFill>
          <bgColor rgb="FF00B0F0"/>
        </patternFill>
      </fill>
    </dxf>
    <dxf>
      <font>
        <b/>
        <i val="0"/>
        <color rgb="FFFF0000"/>
      </font>
      <numFmt numFmtId="30" formatCode="@"/>
      <fill>
        <patternFill patternType="none">
          <bgColor auto="1"/>
        </patternFill>
      </fill>
    </dxf>
    <dxf>
      <font>
        <color rgb="FFFF0000"/>
      </font>
      <fill>
        <patternFill>
          <bgColor rgb="FFFF0000"/>
        </patternFill>
      </fill>
    </dxf>
    <dxf>
      <font>
        <color rgb="FFFFFF00"/>
      </font>
      <fill>
        <patternFill>
          <bgColor rgb="FFFFFF00"/>
        </patternFill>
      </fill>
    </dxf>
    <dxf>
      <font>
        <color rgb="FF00B050"/>
      </font>
      <fill>
        <patternFill>
          <bgColor rgb="FF00B050"/>
        </patternFill>
      </fill>
    </dxf>
    <dxf>
      <font>
        <color rgb="FF00B0F0"/>
      </font>
      <fill>
        <patternFill>
          <bgColor rgb="FF00B0F0"/>
        </patternFill>
      </fill>
    </dxf>
    <dxf>
      <font>
        <b/>
        <i val="0"/>
        <color rgb="FFFF0000"/>
      </font>
      <numFmt numFmtId="30" formatCode="@"/>
      <fill>
        <patternFill patternType="none">
          <bgColor auto="1"/>
        </patternFill>
      </fill>
    </dxf>
    <dxf>
      <font>
        <color rgb="FFFF0000"/>
      </font>
      <fill>
        <patternFill>
          <bgColor rgb="FFFF0000"/>
        </patternFill>
      </fill>
    </dxf>
    <dxf>
      <font>
        <color rgb="FFFFFF00"/>
      </font>
      <fill>
        <patternFill>
          <bgColor rgb="FFFFFF00"/>
        </patternFill>
      </fill>
    </dxf>
    <dxf>
      <font>
        <color rgb="FF00B050"/>
      </font>
      <fill>
        <patternFill>
          <bgColor rgb="FF00B050"/>
        </patternFill>
      </fill>
    </dxf>
    <dxf>
      <font>
        <color rgb="FF00B0F0"/>
      </font>
      <fill>
        <patternFill>
          <bgColor rgb="FF00B0F0"/>
        </patternFill>
      </fill>
    </dxf>
    <dxf>
      <font>
        <b/>
        <i val="0"/>
        <color rgb="FFFF0000"/>
      </font>
      <numFmt numFmtId="30" formatCode="@"/>
      <fill>
        <patternFill patternType="none">
          <bgColor auto="1"/>
        </patternFill>
      </fill>
    </dxf>
  </dxfs>
  <tableStyles count="0" defaultTableStyle="TableStyleMedium2" defaultPivotStyle="PivotStyleLight16"/>
  <colors>
    <mruColors>
      <color rgb="FFFF0000"/>
      <color rgb="FF538DD5"/>
      <color rgb="FFA6FAAC"/>
      <color rgb="FFF98363"/>
      <color rgb="FFE6F694"/>
      <color rgb="FFB5CD81"/>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dropbox.com/s/gy9j38x7pidz7nl/Tutorial.mp4?dl=0" TargetMode="External"/><Relationship Id="rId2" Type="http://schemas.openxmlformats.org/officeDocument/2006/relationships/hyperlink" Target="https://resources.specialolympics.org/governance/program-quality-standards/program-quality-standards-frequently-asked-questions?locale=en" TargetMode="External"/><Relationship Id="rId1" Type="http://schemas.openxmlformats.org/officeDocument/2006/relationships/hyperlink" Target="https://resources.specialolympics.org/governance/program-quality-standards?locale=en" TargetMode="External"/><Relationship Id="rId6" Type="http://schemas.openxmlformats.org/officeDocument/2006/relationships/vmlDrawing" Target="../drawings/vmlDrawing1.vml"/><Relationship Id="rId5" Type="http://schemas.openxmlformats.org/officeDocument/2006/relationships/printerSettings" Target="../printerSettings/printerSettings1.bin"/><Relationship Id="rId4" Type="http://schemas.openxmlformats.org/officeDocument/2006/relationships/hyperlink" Target="https://www.dropbox.com/s/h2uw5f301s4mlmw/Create%20a%20report.mp4?dl=0"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resources.specialolympics.org/sports-essentials/sports-and-coaching/coaching-special-olympics-athletes?locale=en"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A7A56C-BE50-4D39-9A32-83B5231AB34E}">
  <sheetPr>
    <tabColor theme="4" tint="0.39997558519241921"/>
    <pageSetUpPr fitToPage="1"/>
  </sheetPr>
  <dimension ref="A6:H42"/>
  <sheetViews>
    <sheetView showGridLines="0" tabSelected="1" showRuler="0" view="pageLayout" zoomScale="70" zoomScaleNormal="85" zoomScaleSheetLayoutView="70" zoomScalePageLayoutView="70" workbookViewId="0">
      <selection activeCell="C33" sqref="C33"/>
    </sheetView>
  </sheetViews>
  <sheetFormatPr defaultColWidth="3.21875" defaultRowHeight="15" x14ac:dyDescent="0.3"/>
  <cols>
    <col min="1" max="1" width="32.109375" style="1" customWidth="1"/>
    <col min="2" max="2" width="77.21875" style="2" customWidth="1"/>
    <col min="3" max="3" width="34.44140625" style="3" customWidth="1"/>
    <col min="4" max="4" width="23.44140625" style="4" bestFit="1" customWidth="1"/>
    <col min="5" max="5" width="32.77734375" style="4" customWidth="1"/>
    <col min="6" max="6" width="12.88671875" style="5" customWidth="1"/>
    <col min="7" max="7" width="12.5546875" style="5" customWidth="1"/>
    <col min="8" max="8" width="49.109375" style="5" customWidth="1"/>
    <col min="9" max="11" width="3.21875" style="1" customWidth="1"/>
    <col min="12" max="27" width="3.21875" style="1"/>
    <col min="28" max="28" width="3.21875" style="1" customWidth="1"/>
    <col min="29" max="16384" width="3.21875" style="1"/>
  </cols>
  <sheetData>
    <row r="6" spans="1:4" ht="17.399999999999999" x14ac:dyDescent="0.3">
      <c r="A6" s="24" t="s">
        <v>274</v>
      </c>
      <c r="B6" s="102" t="s">
        <v>351</v>
      </c>
    </row>
    <row r="7" spans="1:4" ht="17.399999999999999" x14ac:dyDescent="0.3">
      <c r="A7" s="24"/>
      <c r="B7" s="33"/>
    </row>
    <row r="8" spans="1:4" ht="34.799999999999997" x14ac:dyDescent="0.3">
      <c r="A8" s="24" t="s">
        <v>275</v>
      </c>
      <c r="B8" s="32" t="s">
        <v>352</v>
      </c>
    </row>
    <row r="9" spans="1:4" ht="17.399999999999999" x14ac:dyDescent="0.3">
      <c r="A9" s="24"/>
      <c r="B9" s="33"/>
    </row>
    <row r="10" spans="1:4" ht="17.399999999999999" x14ac:dyDescent="0.3">
      <c r="A10" s="25" t="s">
        <v>276</v>
      </c>
      <c r="B10" s="102" t="s">
        <v>353</v>
      </c>
    </row>
    <row r="11" spans="1:4" ht="17.399999999999999" x14ac:dyDescent="0.3">
      <c r="A11" s="24"/>
      <c r="B11" s="33"/>
    </row>
    <row r="12" spans="1:4" ht="16.8" x14ac:dyDescent="0.35">
      <c r="B12" s="34"/>
    </row>
    <row r="14" spans="1:4" ht="17.399999999999999" x14ac:dyDescent="0.3">
      <c r="A14" s="25" t="s">
        <v>277</v>
      </c>
      <c r="B14" s="36"/>
      <c r="D14" s="1"/>
    </row>
    <row r="15" spans="1:4" ht="17.399999999999999" x14ac:dyDescent="0.3">
      <c r="A15" s="25"/>
      <c r="B15" s="31" t="s">
        <v>354</v>
      </c>
      <c r="D15" s="1"/>
    </row>
    <row r="16" spans="1:4" ht="17.399999999999999" x14ac:dyDescent="0.3">
      <c r="A16" s="25"/>
      <c r="B16" s="9"/>
    </row>
    <row r="17" spans="1:3" ht="17.399999999999999" x14ac:dyDescent="0.3">
      <c r="A17" s="25" t="s">
        <v>278</v>
      </c>
      <c r="B17" s="36"/>
    </row>
    <row r="18" spans="1:3" ht="17.399999999999999" x14ac:dyDescent="0.3">
      <c r="A18" s="25"/>
      <c r="B18" s="31" t="s">
        <v>354</v>
      </c>
    </row>
    <row r="19" spans="1:3" ht="17.399999999999999" x14ac:dyDescent="0.3">
      <c r="A19" s="25"/>
      <c r="B19" s="9"/>
    </row>
    <row r="20" spans="1:3" ht="99" customHeight="1" x14ac:dyDescent="0.3">
      <c r="A20" s="25" t="s">
        <v>279</v>
      </c>
      <c r="B20" s="37"/>
    </row>
    <row r="21" spans="1:3" ht="17.399999999999999" x14ac:dyDescent="0.3">
      <c r="A21" s="25"/>
      <c r="B21" s="31" t="s">
        <v>355</v>
      </c>
    </row>
    <row r="22" spans="1:3" ht="17.399999999999999" x14ac:dyDescent="0.3">
      <c r="A22" s="25"/>
      <c r="B22" s="9"/>
    </row>
    <row r="23" spans="1:3" ht="17.399999999999999" x14ac:dyDescent="0.3">
      <c r="A23" s="25" t="s">
        <v>280</v>
      </c>
      <c r="B23" s="38"/>
    </row>
    <row r="24" spans="1:3" ht="17.399999999999999" x14ac:dyDescent="0.3">
      <c r="A24" s="25"/>
      <c r="B24" s="31" t="s">
        <v>356</v>
      </c>
    </row>
    <row r="25" spans="1:3" ht="18" x14ac:dyDescent="0.3">
      <c r="A25" s="26"/>
      <c r="B25"/>
    </row>
    <row r="26" spans="1:3" x14ac:dyDescent="0.3">
      <c r="B26" s="1"/>
    </row>
    <row r="27" spans="1:3" x14ac:dyDescent="0.3">
      <c r="B27" s="1"/>
      <c r="C27" s="29"/>
    </row>
    <row r="28" spans="1:3" ht="17.399999999999999" x14ac:dyDescent="0.3">
      <c r="A28" s="27" t="s">
        <v>281</v>
      </c>
      <c r="B28" s="35" t="s">
        <v>577</v>
      </c>
      <c r="C28" s="30"/>
    </row>
    <row r="29" spans="1:3" ht="16.2" x14ac:dyDescent="0.3">
      <c r="A29" s="28"/>
      <c r="B29" s="35" t="s">
        <v>578</v>
      </c>
      <c r="C29" s="30"/>
    </row>
    <row r="30" spans="1:3" ht="16.2" x14ac:dyDescent="0.3">
      <c r="B30" s="35" t="s">
        <v>579</v>
      </c>
      <c r="C30" s="30"/>
    </row>
    <row r="31" spans="1:3" ht="16.2" x14ac:dyDescent="0.3">
      <c r="B31" s="35" t="s">
        <v>546</v>
      </c>
      <c r="C31" s="30"/>
    </row>
    <row r="32" spans="1:3" ht="16.2" x14ac:dyDescent="0.3">
      <c r="B32" s="35" t="s">
        <v>547</v>
      </c>
      <c r="C32" s="30"/>
    </row>
    <row r="33" spans="1:3" ht="16.2" x14ac:dyDescent="0.3">
      <c r="B33" s="35" t="s">
        <v>548</v>
      </c>
      <c r="C33" s="30"/>
    </row>
    <row r="34" spans="1:3" ht="16.2" x14ac:dyDescent="0.3">
      <c r="B34" s="35" t="s">
        <v>549</v>
      </c>
      <c r="C34" s="30"/>
    </row>
    <row r="35" spans="1:3" ht="16.2" x14ac:dyDescent="0.3">
      <c r="B35" s="35" t="s">
        <v>350</v>
      </c>
      <c r="C35" s="30"/>
    </row>
    <row r="38" spans="1:3" ht="17.399999999999999" x14ac:dyDescent="0.3">
      <c r="A38" s="25" t="s">
        <v>282</v>
      </c>
      <c r="B38" s="32" t="s">
        <v>358</v>
      </c>
    </row>
    <row r="39" spans="1:3" ht="66" x14ac:dyDescent="0.35">
      <c r="B39" s="45" t="s">
        <v>357</v>
      </c>
    </row>
    <row r="41" spans="1:3" ht="18.600000000000001" thickBot="1" x14ac:dyDescent="0.4">
      <c r="A41" s="59" t="s">
        <v>283</v>
      </c>
    </row>
    <row r="42" spans="1:3" ht="18.600000000000001" thickBot="1" x14ac:dyDescent="0.4">
      <c r="A42" s="58" t="s">
        <v>284</v>
      </c>
      <c r="B42" s="60">
        <f>Data!C2</f>
        <v>0</v>
      </c>
      <c r="C42" s="61"/>
    </row>
  </sheetData>
  <conditionalFormatting sqref="B42">
    <cfRule type="dataBar" priority="1">
      <dataBar>
        <cfvo type="num" val="0"/>
        <cfvo type="num" val="1"/>
        <color theme="6" tint="0.39997558519241921"/>
      </dataBar>
      <extLst>
        <ext xmlns:x14="http://schemas.microsoft.com/office/spreadsheetml/2009/9/main" uri="{B025F937-C7B1-47D3-B67F-A62EFF666E3E}">
          <x14:id>{E0453A34-6142-428C-92D8-ADAA18A7FFBA}</x14:id>
        </ext>
      </extLst>
    </cfRule>
  </conditionalFormatting>
  <hyperlinks>
    <hyperlink ref="B6" r:id="rId1" display="Link to Resources page" xr:uid="{9DF54432-A61B-46C5-B0DA-EC8D10631592}"/>
    <hyperlink ref="B8" r:id="rId2" display="Link to PQS Frequently Asked Questions" xr:uid="{AE9FACCA-380E-4FF4-8EF5-C9BB13B1EECA}"/>
    <hyperlink ref="B10" r:id="rId3" display="Watch step-by-step instructional video" xr:uid="{922F30BB-93CA-4A24-964F-A67AE2C1DEB2}"/>
    <hyperlink ref="B38" r:id="rId4" display="Watch instructional video" xr:uid="{5A543C69-5746-4863-8983-82D066C088E7}"/>
    <hyperlink ref="B33" location="'H3'!A1" display="H3 - Construir la marca" xr:uid="{E81F0063-F016-44BE-A9E1-D1759AA3539B}"/>
    <hyperlink ref="B32" location="'H2'!A1" display="H2 - Diversificar los ingresos" xr:uid="{FCAB597D-54CD-4EA4-8644-EE6C9F89503B}"/>
    <hyperlink ref="B31" location="'H1'!A1" display="H1 - Digitalizar el Movimiento" xr:uid="{A252E836-FD16-4A7D-92C6-AB88C9F05169}"/>
    <hyperlink ref="B35" location="TABLERO!A1" display="Tablero " xr:uid="{1215A2A2-4AFA-4875-9360-83C28DE864B9}"/>
    <hyperlink ref="B34" location="'H4'!A1" display="H4 - Impulsar la excelencia (personas y prácticas)" xr:uid="{A4991E6A-CCCA-4C8E-A194-E0B6FE8F8ECD}"/>
    <hyperlink ref="B30" location="'E3'!A1" display="E3. Fomentar prácticas y entornos inclusivos" xr:uid="{6A973C3B-1C2E-462A-A012-239CEEF7D712}"/>
    <hyperlink ref="B29" location="'E2'!A1" display="E2. Empoderar a los atletas líderes y otros creadores de cambio" xr:uid="{0A51244D-D736-4062-9485-3413E4D75CE8}"/>
    <hyperlink ref="B28" location="'E1'!A1" display="E1.  Mejorar la calidad y el alcance de la programación local." xr:uid="{6362F21E-CD21-40F7-8A69-BADA67ED55B2}"/>
  </hyperlinks>
  <pageMargins left="0.7" right="0.7" top="0.75" bottom="0.75" header="0.3" footer="0.3"/>
  <pageSetup paperSize="9" scale="61" orientation="portrait" r:id="rId5"/>
  <headerFooter scaleWithDoc="0" alignWithMargins="0">
    <oddHeader>&amp;L&amp;"Ubuntu,Regular"&amp;12Bienvenido a los Estándares de Calidad del Programa (PQS)
Herramienta de Autoevaluación&amp;R&amp;G</oddHeader>
    <oddFooter xml:space="preserve">&amp;LPQS V3 Self-Assessment 
</oddFooter>
  </headerFooter>
  <legacyDrawingHF r:id="rId6"/>
  <extLst>
    <ext xmlns:x14="http://schemas.microsoft.com/office/spreadsheetml/2009/9/main" uri="{78C0D931-6437-407d-A8EE-F0AAD7539E65}">
      <x14:conditionalFormattings>
        <x14:conditionalFormatting xmlns:xm="http://schemas.microsoft.com/office/excel/2006/main">
          <x14:cfRule type="dataBar" id="{E0453A34-6142-428C-92D8-ADAA18A7FFBA}">
            <x14:dataBar minLength="0" maxLength="100" gradient="0">
              <x14:cfvo type="num">
                <xm:f>0</xm:f>
              </x14:cfvo>
              <x14:cfvo type="num">
                <xm:f>1</xm:f>
              </x14:cfvo>
              <x14:negativeFillColor rgb="FFFF0000"/>
              <x14:axisColor rgb="FF000000"/>
            </x14:dataBar>
          </x14:cfRule>
          <xm:sqref>B42</xm:sqref>
        </x14:conditionalFormatting>
      </x14:conditionalFormattings>
    </ext>
    <ext xmlns:x14="http://schemas.microsoft.com/office/spreadsheetml/2009/9/main" uri="{CCE6A557-97BC-4b89-ADB6-D9C93CAAB3DF}">
      <x14:dataValidations xmlns:xm="http://schemas.microsoft.com/office/excel/2006/main" count="2">
        <x14:dataValidation type="list" errorStyle="information" allowBlank="1" showInputMessage="1" xr:uid="{5BF379F1-3AA2-4DC6-A106-1AC4C93684AD}">
          <x14:formula1>
            <xm:f>Data!$B$2:$B$255</xm:f>
          </x14:formula1>
          <xm:sqref>B17</xm:sqref>
        </x14:dataValidation>
        <x14:dataValidation type="list" allowBlank="1" showInputMessage="1" showErrorMessage="1" xr:uid="{351CC18E-3CBE-4E6C-B504-AB9FE0E9B111}">
          <x14:formula1>
            <xm:f>Data!$A$2:$A$8</xm:f>
          </x14:formula1>
          <xm:sqref>B14</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25651C-BEA3-493F-8CD1-68DF05773A70}">
  <sheetPr codeName="Sheet3">
    <pageSetUpPr autoPageBreaks="0"/>
  </sheetPr>
  <dimension ref="A1:Z255"/>
  <sheetViews>
    <sheetView zoomScale="70" zoomScaleNormal="70" workbookViewId="0">
      <selection activeCell="D2" sqref="D2"/>
    </sheetView>
  </sheetViews>
  <sheetFormatPr defaultColWidth="8.77734375" defaultRowHeight="14.4" x14ac:dyDescent="0.3"/>
  <cols>
    <col min="1" max="1" width="8.33203125" customWidth="1"/>
    <col min="2" max="2" width="29.21875" customWidth="1"/>
    <col min="3" max="3" width="21.6640625" customWidth="1"/>
    <col min="4" max="4" width="31.44140625" bestFit="1" customWidth="1"/>
    <col min="5" max="5" width="29" bestFit="1" customWidth="1"/>
    <col min="6" max="6" width="12.21875" bestFit="1" customWidth="1"/>
    <col min="7" max="7" width="14.6640625" style="69" bestFit="1" customWidth="1"/>
    <col min="8" max="8" width="33.6640625" customWidth="1"/>
    <col min="9" max="9" width="12" customWidth="1"/>
    <col min="10" max="10" width="8.77734375" customWidth="1"/>
    <col min="13" max="13" width="10.21875" customWidth="1"/>
    <col min="14" max="14" width="18.88671875" customWidth="1"/>
    <col min="15" max="15" width="10.33203125" customWidth="1"/>
    <col min="17" max="17" width="29" bestFit="1" customWidth="1"/>
    <col min="18" max="18" width="19.6640625" style="80" bestFit="1" customWidth="1"/>
    <col min="19" max="19" width="4.44140625" style="80" customWidth="1"/>
    <col min="20" max="20" width="3.44140625" customWidth="1"/>
    <col min="21" max="21" width="20.6640625" customWidth="1"/>
    <col min="22" max="22" width="14.21875" customWidth="1"/>
  </cols>
  <sheetData>
    <row r="1" spans="1:23" ht="57.6" x14ac:dyDescent="0.3">
      <c r="A1" s="68" t="s">
        <v>0</v>
      </c>
      <c r="B1" s="68" t="s">
        <v>367</v>
      </c>
      <c r="C1" s="68" t="s">
        <v>373</v>
      </c>
      <c r="D1" s="68" t="s">
        <v>387</v>
      </c>
      <c r="E1" s="68" t="s">
        <v>555</v>
      </c>
      <c r="F1" s="68" t="s">
        <v>648</v>
      </c>
      <c r="G1" s="70" t="s">
        <v>265</v>
      </c>
      <c r="H1" s="71" t="s">
        <v>266</v>
      </c>
      <c r="I1" s="82" t="str">
        <f>D2</f>
        <v>Todavía no hemos alcanzado la Etapa 1</v>
      </c>
      <c r="J1" s="71" t="str">
        <f>D3</f>
        <v>Etapa 1</v>
      </c>
      <c r="K1" s="71" t="str">
        <f>D4</f>
        <v>Etapa 2</v>
      </c>
      <c r="L1" s="71" t="str">
        <f>D5</f>
        <v>Etapa 3</v>
      </c>
      <c r="M1" s="71" t="str">
        <f>D6</f>
        <v>Etapa 3+</v>
      </c>
      <c r="N1" s="71" t="s">
        <v>374</v>
      </c>
      <c r="O1" s="71" t="s">
        <v>264</v>
      </c>
      <c r="Q1" s="68" t="s">
        <v>375</v>
      </c>
      <c r="R1" s="79" t="s">
        <v>270</v>
      </c>
      <c r="S1" s="79" t="s">
        <v>271</v>
      </c>
      <c r="T1" s="68"/>
      <c r="U1" s="68" t="s">
        <v>268</v>
      </c>
    </row>
    <row r="2" spans="1:23" ht="15.6" x14ac:dyDescent="0.3">
      <c r="A2" t="s">
        <v>1</v>
      </c>
      <c r="B2" t="s">
        <v>46</v>
      </c>
      <c r="C2" s="78">
        <f>O9/G9</f>
        <v>0</v>
      </c>
      <c r="D2" t="s">
        <v>649</v>
      </c>
      <c r="E2" t="s">
        <v>368</v>
      </c>
      <c r="F2" s="42" t="s">
        <v>263</v>
      </c>
      <c r="G2" s="83">
        <f>COUNTA('E1'!B2:B19)</f>
        <v>18</v>
      </c>
      <c r="H2" s="72" t="s">
        <v>577</v>
      </c>
      <c r="I2" s="72">
        <f>COUNTIF('E1'!F:F, Data!$D$2)</f>
        <v>0</v>
      </c>
      <c r="J2" s="72">
        <f>COUNTIF('E1'!F:F, Data!$D$3)</f>
        <v>0</v>
      </c>
      <c r="K2" s="72">
        <f>COUNTIF('E1'!F:F, Data!$D$4)</f>
        <v>0</v>
      </c>
      <c r="L2" s="72">
        <f>COUNTIF('E1'!F:F, Data!$D$5)</f>
        <v>0</v>
      </c>
      <c r="M2" s="72">
        <f>COUNTIF('E1'!F:F, Data!$D$6)</f>
        <v>0</v>
      </c>
      <c r="N2" s="72">
        <f>SUM(L2:M2)</f>
        <v>0</v>
      </c>
      <c r="O2" s="84">
        <f>SUM(I2:M2)</f>
        <v>0</v>
      </c>
      <c r="Q2" t="str">
        <f>F1</f>
        <v>Estándares identificados como alta prioridad</v>
      </c>
      <c r="R2" s="86">
        <f>SUM(COUNTA('E1'!H2:H19),COUNTA('E2'!H2:H8), COUNTA('E3'!H2:H6), COUNTA('H1'!H2:H9), COUNTA('H2'!H2:H6),  COUNTA('H3'!H2:H10), COUNTA('H4'!H2:H18))</f>
        <v>0</v>
      </c>
      <c r="S2" s="78">
        <f>R2/$R$5</f>
        <v>0</v>
      </c>
      <c r="T2" s="8"/>
      <c r="U2" s="72" t="s">
        <v>269</v>
      </c>
      <c r="V2" s="72">
        <f>SUM(COUNTIF('E1'!J:J, U2),COUNTIF('E2'!J:J, U2), COUNTIF('E3'!J:J, U2), COUNTIF('H1'!J:J, U2), COUNTIF('H2'!J:J, U2),  COUNTIF('H3'!J:J, U2), COUNTIF('H4'!J:J, U2))</f>
        <v>0</v>
      </c>
      <c r="W2" s="74">
        <f>V2/$R$5</f>
        <v>0</v>
      </c>
    </row>
    <row r="3" spans="1:23" ht="15.6" x14ac:dyDescent="0.3">
      <c r="A3" t="s">
        <v>2</v>
      </c>
      <c r="B3" t="s">
        <v>210</v>
      </c>
      <c r="D3" t="s">
        <v>287</v>
      </c>
      <c r="E3" t="s">
        <v>287</v>
      </c>
      <c r="F3" s="43"/>
      <c r="G3" s="83">
        <f>COUNTA('E2'!B2:B8)</f>
        <v>7</v>
      </c>
      <c r="H3" s="72" t="s">
        <v>578</v>
      </c>
      <c r="I3" s="72">
        <f>COUNTIF('E2'!F:F, Data!$D$2)</f>
        <v>0</v>
      </c>
      <c r="J3" s="72">
        <f>COUNTIF('E2'!F:F, Data!$D$3)</f>
        <v>0</v>
      </c>
      <c r="K3" s="72">
        <f>COUNTIF('E2'!F:F, Data!$D$4)</f>
        <v>0</v>
      </c>
      <c r="L3" s="72">
        <f>COUNTIF('E2'!F:F, Data!$D$5)</f>
        <v>0</v>
      </c>
      <c r="M3" s="72">
        <f>COUNTIF('E2'!F:F, Data!$D$6)</f>
        <v>0</v>
      </c>
      <c r="N3" s="72">
        <f t="shared" ref="N3:N7" si="0">SUM(L3:M3)</f>
        <v>0</v>
      </c>
      <c r="O3" s="84">
        <f t="shared" ref="O3:O8" si="1">SUM(I3:M3)</f>
        <v>0</v>
      </c>
      <c r="Q3" t="str">
        <f>E2</f>
        <v>Actualmente no es una prioridad</v>
      </c>
      <c r="R3" s="86">
        <f>SUM(COUNTIF('E1'!G:G, E2),COUNTIF('E2'!G:G, E2), COUNTIF('E3'!G:G, E2), COUNTIF('H1'!G:G, E2), COUNTIF('H2'!G:G, E2),  COUNTIF('H3'!G:G, E2), COUNTIF('H4'!G:G, E2))</f>
        <v>0</v>
      </c>
      <c r="S3" s="78">
        <f>R3/$R$5</f>
        <v>0</v>
      </c>
      <c r="T3" s="8"/>
      <c r="U3" s="72" t="s">
        <v>380</v>
      </c>
      <c r="V3" s="72">
        <f>SUM(COUNTIF('E1'!J:J, U3),COUNTIF('E2'!J:J, U3), COUNTIF('E3'!J:J, U3), COUNTIF('H1'!J:J, U3), COUNTIF('H2'!J:J, U3),  COUNTIF('H3'!J:J, U3), COUNTIF('H4'!J:J, U3))</f>
        <v>0</v>
      </c>
      <c r="W3" s="74">
        <f t="shared" ref="W3:W7" si="2">V3/$R$5</f>
        <v>0</v>
      </c>
    </row>
    <row r="4" spans="1:23" x14ac:dyDescent="0.3">
      <c r="A4" t="s">
        <v>3</v>
      </c>
      <c r="B4" t="s">
        <v>211</v>
      </c>
      <c r="D4" t="s">
        <v>369</v>
      </c>
      <c r="E4" t="s">
        <v>369</v>
      </c>
      <c r="F4" s="44"/>
      <c r="G4" s="83">
        <f>COUNTA('E3'!B2:B6)</f>
        <v>5</v>
      </c>
      <c r="H4" s="72" t="s">
        <v>579</v>
      </c>
      <c r="I4" s="72">
        <f>COUNTIF('E3'!F:F, Data!$D$2)</f>
        <v>0</v>
      </c>
      <c r="J4" s="72">
        <f>COUNTIF('E3'!F:F, Data!$D$3)</f>
        <v>0</v>
      </c>
      <c r="K4" s="72">
        <f>COUNTIF('E3'!F:F, Data!$D$4)</f>
        <v>0</v>
      </c>
      <c r="L4" s="72">
        <f>COUNTIF('E3'!F:F, Data!$D$5)</f>
        <v>0</v>
      </c>
      <c r="M4" s="72">
        <f>COUNTIF('E3'!F:F, Data!$D$6)</f>
        <v>0</v>
      </c>
      <c r="N4" s="72">
        <f>SUM(L4:M4)</f>
        <v>0</v>
      </c>
      <c r="O4" s="84">
        <f t="shared" si="1"/>
        <v>0</v>
      </c>
      <c r="Q4" t="str">
        <f>E6</f>
        <v>Etapa más alta alcanzada</v>
      </c>
      <c r="R4" s="86">
        <f>SUM(COUNTIF('E1'!G:G, E6),COUNTIF('E2'!G:G, E6), COUNTIF('E3'!G:G, E6), COUNTIF('H1'!G:G, E6), COUNTIF('H2'!G:G, E6),  COUNTIF('H3'!G:G, E6), COUNTIF('H4'!G:G, E6))</f>
        <v>0</v>
      </c>
      <c r="S4" s="78">
        <f>R4/$R$5</f>
        <v>0</v>
      </c>
      <c r="T4" s="8"/>
      <c r="U4" s="72" t="s">
        <v>381</v>
      </c>
      <c r="V4" s="72">
        <f>SUM(COUNTIF('E1'!J:J, U4),COUNTIF('E2'!J:J, U4), COUNTIF('E3'!J:J, U4), COUNTIF('H1'!J:J, U4), COUNTIF('H2'!J:J, U4),  COUNTIF('H3'!J:J, U4), COUNTIF('H4'!J:J, U4))</f>
        <v>0</v>
      </c>
      <c r="W4" s="74">
        <f t="shared" si="2"/>
        <v>0</v>
      </c>
    </row>
    <row r="5" spans="1:23" x14ac:dyDescent="0.3">
      <c r="A5" t="s">
        <v>4</v>
      </c>
      <c r="B5" t="s">
        <v>88</v>
      </c>
      <c r="D5" t="s">
        <v>370</v>
      </c>
      <c r="E5" t="s">
        <v>370</v>
      </c>
      <c r="G5" s="83">
        <f>COUNTA('H1'!B2:B9)</f>
        <v>8</v>
      </c>
      <c r="H5" s="72" t="s">
        <v>542</v>
      </c>
      <c r="I5" s="72">
        <f>COUNTIF('H1'!F:F, Data!$D$2)</f>
        <v>0</v>
      </c>
      <c r="J5" s="72">
        <f>COUNTIF('H1'!F:F, Data!$D$3)</f>
        <v>0</v>
      </c>
      <c r="K5" s="72">
        <f>COUNTIF('H1'!F:F, Data!$D$4)</f>
        <v>0</v>
      </c>
      <c r="L5" s="72">
        <f>COUNTIF('H1'!F:F, Data!$D$5)</f>
        <v>0</v>
      </c>
      <c r="M5" s="72">
        <f>COUNTIF('H1'!F:F, Data!$D$6)</f>
        <v>0</v>
      </c>
      <c r="N5" s="72">
        <f t="shared" si="0"/>
        <v>0</v>
      </c>
      <c r="O5" s="84">
        <f t="shared" si="1"/>
        <v>0</v>
      </c>
      <c r="Q5" t="s">
        <v>265</v>
      </c>
      <c r="R5" s="80">
        <f>COUNTA('E1'!B2:B19)+COUNTA('E2'!B2:B8)+COUNTA('E3'!B2:B6)+COUNTA('H1'!B2:B9)+COUNTA('H2'!B2:B6)+COUNTA('H3'!B2:B10)+COUNTA('H4'!B2:B18)</f>
        <v>69</v>
      </c>
      <c r="U5" s="72" t="s">
        <v>382</v>
      </c>
      <c r="V5" s="72">
        <f>SUM(COUNTIF('E1'!J:J, U5),COUNTIF('E2'!J:J, U5), COUNTIF('E3'!J:J, U5), COUNTIF('H1'!J:J, U5), COUNTIF('H2'!J:J, U5),  COUNTIF('H3'!J:J, U5), COUNTIF('H4'!J:J, U5))</f>
        <v>0</v>
      </c>
      <c r="W5" s="74">
        <f t="shared" si="2"/>
        <v>0</v>
      </c>
    </row>
    <row r="6" spans="1:23" x14ac:dyDescent="0.3">
      <c r="A6" t="s">
        <v>5</v>
      </c>
      <c r="B6" t="s">
        <v>166</v>
      </c>
      <c r="D6" t="s">
        <v>372</v>
      </c>
      <c r="E6" t="s">
        <v>371</v>
      </c>
      <c r="G6" s="83">
        <f>COUNTA('H2'!B2:B6)</f>
        <v>5</v>
      </c>
      <c r="H6" s="72" t="s">
        <v>543</v>
      </c>
      <c r="I6" s="72">
        <f>COUNTIF('H2'!F:F, Data!$D$2)</f>
        <v>0</v>
      </c>
      <c r="J6" s="72">
        <f>COUNTIF('H2'!F:F, Data!$D$3)</f>
        <v>0</v>
      </c>
      <c r="K6" s="72">
        <f>COUNTIF('H2'!F:F, Data!$D$4)</f>
        <v>0</v>
      </c>
      <c r="L6" s="72">
        <f>COUNTIF('H2'!F:F, Data!$D$5)</f>
        <v>0</v>
      </c>
      <c r="M6" s="72">
        <f>COUNTIF('H2'!F:F, Data!$D$6)</f>
        <v>0</v>
      </c>
      <c r="N6" s="72">
        <f t="shared" si="0"/>
        <v>0</v>
      </c>
      <c r="O6" s="84">
        <f t="shared" si="1"/>
        <v>0</v>
      </c>
      <c r="U6" s="72" t="s">
        <v>383</v>
      </c>
      <c r="V6" s="72">
        <f>SUM(COUNTIF('E1'!J:J, U6),COUNTIF('E2'!J:J, U6), COUNTIF('E3'!J:J, U6), COUNTIF('H1'!J:J, U6), COUNTIF('H2'!J:J, U6),  COUNTIF('H3'!J:J, U6), COUNTIF('H4'!J:J, U6))</f>
        <v>0</v>
      </c>
      <c r="W6" s="74">
        <f t="shared" si="2"/>
        <v>0</v>
      </c>
    </row>
    <row r="7" spans="1:23" x14ac:dyDescent="0.3">
      <c r="A7" t="s">
        <v>6</v>
      </c>
      <c r="B7" t="s">
        <v>47</v>
      </c>
      <c r="G7" s="83">
        <f>COUNTA('H3'!B2:B10)</f>
        <v>9</v>
      </c>
      <c r="H7" s="72" t="s">
        <v>544</v>
      </c>
      <c r="I7" s="72">
        <f>COUNTIF('H3'!F:F, Data!$D$2)</f>
        <v>0</v>
      </c>
      <c r="J7" s="72">
        <f>COUNTIF('H3'!F:F, Data!$D$3)</f>
        <v>0</v>
      </c>
      <c r="K7" s="72">
        <f>COUNTIF('H3'!F:F, Data!$D$4)</f>
        <v>0</v>
      </c>
      <c r="L7" s="72">
        <f>COUNTIF('H3'!F:F, Data!$D$5)</f>
        <v>0</v>
      </c>
      <c r="M7" s="72">
        <f>COUNTIF('H3'!F:F, Data!$D$6)</f>
        <v>0</v>
      </c>
      <c r="N7" s="72">
        <f t="shared" si="0"/>
        <v>0</v>
      </c>
      <c r="O7" s="84">
        <f t="shared" si="1"/>
        <v>0</v>
      </c>
      <c r="U7" s="72" t="s">
        <v>264</v>
      </c>
      <c r="V7" s="72">
        <f>SUM(V3:V6)</f>
        <v>0</v>
      </c>
      <c r="W7" s="74">
        <f t="shared" si="2"/>
        <v>0</v>
      </c>
    </row>
    <row r="8" spans="1:23" x14ac:dyDescent="0.3">
      <c r="A8" t="s">
        <v>7</v>
      </c>
      <c r="B8" t="s">
        <v>89</v>
      </c>
      <c r="G8" s="83">
        <f>COUNTA('H4'!B2:B18)</f>
        <v>17</v>
      </c>
      <c r="H8" s="72" t="s">
        <v>545</v>
      </c>
      <c r="I8" s="72">
        <f>COUNTIF('H4'!F:F, Data!$D$2)</f>
        <v>0</v>
      </c>
      <c r="J8" s="72">
        <f>COUNTIF('H4'!F:F, Data!$D$3)</f>
        <v>0</v>
      </c>
      <c r="K8" s="72">
        <f>COUNTIF('H4'!F:F, Data!$D$4)</f>
        <v>0</v>
      </c>
      <c r="L8" s="72">
        <f>COUNTIF('H4'!F:F, Data!$D$5)</f>
        <v>0</v>
      </c>
      <c r="M8" s="72">
        <f>COUNTIF('H4'!F:F, Data!$D$6)</f>
        <v>0</v>
      </c>
      <c r="N8" s="72">
        <f>SUM(L8:M8)</f>
        <v>0</v>
      </c>
      <c r="O8" s="84">
        <f t="shared" si="1"/>
        <v>0</v>
      </c>
    </row>
    <row r="9" spans="1:23" x14ac:dyDescent="0.3">
      <c r="B9" t="s">
        <v>188</v>
      </c>
      <c r="G9" s="83">
        <f>SUM(G2:G8)</f>
        <v>69</v>
      </c>
      <c r="H9" s="73" t="s">
        <v>262</v>
      </c>
      <c r="I9" s="72">
        <f>SUM(I2:I8)</f>
        <v>0</v>
      </c>
      <c r="J9" s="72">
        <f t="shared" ref="J9:M9" si="3">SUM(J2:J8)</f>
        <v>0</v>
      </c>
      <c r="K9" s="72">
        <f t="shared" si="3"/>
        <v>0</v>
      </c>
      <c r="L9" s="72">
        <f t="shared" si="3"/>
        <v>0</v>
      </c>
      <c r="M9" s="72">
        <f t="shared" si="3"/>
        <v>0</v>
      </c>
      <c r="N9" s="72">
        <f>SUM(L9:M9)</f>
        <v>0</v>
      </c>
      <c r="O9" s="84">
        <f>SUM(I9:M9)</f>
        <v>0</v>
      </c>
    </row>
    <row r="10" spans="1:23" x14ac:dyDescent="0.3">
      <c r="B10" t="s">
        <v>146</v>
      </c>
    </row>
    <row r="11" spans="1:23" ht="57.6" x14ac:dyDescent="0.3">
      <c r="B11" t="s">
        <v>212</v>
      </c>
      <c r="H11" s="71" t="s">
        <v>267</v>
      </c>
      <c r="I11" s="82" t="str">
        <f>I1</f>
        <v>Todavía no hemos alcanzado la Etapa 1</v>
      </c>
      <c r="J11" s="82" t="str">
        <f t="shared" ref="J11:N11" si="4">J1</f>
        <v>Etapa 1</v>
      </c>
      <c r="K11" s="82" t="str">
        <f t="shared" si="4"/>
        <v>Etapa 2</v>
      </c>
      <c r="L11" s="82" t="str">
        <f t="shared" si="4"/>
        <v>Etapa 3</v>
      </c>
      <c r="M11" s="82" t="str">
        <f t="shared" si="4"/>
        <v>Etapa 3+</v>
      </c>
      <c r="N11" s="82" t="str">
        <f t="shared" si="4"/>
        <v>Etapa 3 or 3+</v>
      </c>
      <c r="O11" s="71" t="s">
        <v>262</v>
      </c>
    </row>
    <row r="12" spans="1:23" x14ac:dyDescent="0.3">
      <c r="B12" t="s">
        <v>213</v>
      </c>
      <c r="H12" s="72" t="str">
        <f>H2</f>
        <v>E1.  Mejorar la calidad y el alcance de la programación local.</v>
      </c>
      <c r="I12" s="74">
        <f t="shared" ref="I12:N12" si="5">I2/$G$2</f>
        <v>0</v>
      </c>
      <c r="J12" s="74">
        <f t="shared" si="5"/>
        <v>0</v>
      </c>
      <c r="K12" s="74">
        <f t="shared" si="5"/>
        <v>0</v>
      </c>
      <c r="L12" s="74">
        <f t="shared" si="5"/>
        <v>0</v>
      </c>
      <c r="M12" s="74">
        <f t="shared" si="5"/>
        <v>0</v>
      </c>
      <c r="N12" s="74">
        <f t="shared" si="5"/>
        <v>0</v>
      </c>
      <c r="O12" s="75">
        <f>SUM(I12:M12)</f>
        <v>0</v>
      </c>
    </row>
    <row r="13" spans="1:23" x14ac:dyDescent="0.3">
      <c r="B13" t="s">
        <v>90</v>
      </c>
      <c r="H13" s="72" t="str">
        <f t="shared" ref="H13:H19" si="6">H3</f>
        <v>E2. Empoderar a los atletas líderes y otros creadores de cambio</v>
      </c>
      <c r="I13" s="74">
        <f>I3/$G$3</f>
        <v>0</v>
      </c>
      <c r="J13" s="74">
        <f>J3/$G$3</f>
        <v>0</v>
      </c>
      <c r="K13" s="74">
        <f>K3/$G$3</f>
        <v>0</v>
      </c>
      <c r="L13" s="74">
        <f t="shared" ref="L13" si="7">L3/$G$3</f>
        <v>0</v>
      </c>
      <c r="M13" s="74">
        <f>M3/$G$3</f>
        <v>0</v>
      </c>
      <c r="N13" s="74">
        <f>N3/$G$3</f>
        <v>0</v>
      </c>
      <c r="O13" s="75">
        <f>SUM(I13:M13)</f>
        <v>0</v>
      </c>
    </row>
    <row r="14" spans="1:23" x14ac:dyDescent="0.3">
      <c r="B14" t="s">
        <v>189</v>
      </c>
      <c r="H14" s="72" t="str">
        <f t="shared" si="6"/>
        <v>E3. Fomentar prácticas y entornos inclusivos</v>
      </c>
      <c r="I14" s="74">
        <f>I4/$G$4</f>
        <v>0</v>
      </c>
      <c r="J14" s="74">
        <f t="shared" ref="J14:M14" si="8">J4/$G$4</f>
        <v>0</v>
      </c>
      <c r="K14" s="74">
        <f t="shared" si="8"/>
        <v>0</v>
      </c>
      <c r="L14" s="74">
        <f t="shared" si="8"/>
        <v>0</v>
      </c>
      <c r="M14" s="74">
        <f t="shared" si="8"/>
        <v>0</v>
      </c>
      <c r="N14" s="74">
        <f>N4/$G$4</f>
        <v>0</v>
      </c>
      <c r="O14" s="75">
        <f t="shared" ref="O14:O18" si="9">SUM(I14:M14)</f>
        <v>0</v>
      </c>
    </row>
    <row r="15" spans="1:23" x14ac:dyDescent="0.3">
      <c r="B15" t="s">
        <v>48</v>
      </c>
      <c r="H15" s="72" t="str">
        <f t="shared" si="6"/>
        <v>H1. Digitalizar el Movimiento</v>
      </c>
      <c r="I15" s="74">
        <f>I5/$G$5</f>
        <v>0</v>
      </c>
      <c r="J15" s="74">
        <f t="shared" ref="J15:M15" si="10">J5/$G$5</f>
        <v>0</v>
      </c>
      <c r="K15" s="74">
        <f t="shared" si="10"/>
        <v>0</v>
      </c>
      <c r="L15" s="74">
        <f t="shared" si="10"/>
        <v>0</v>
      </c>
      <c r="M15" s="74">
        <f t="shared" si="10"/>
        <v>0</v>
      </c>
      <c r="N15" s="74">
        <f>N5/$G$5</f>
        <v>0</v>
      </c>
      <c r="O15" s="75">
        <f t="shared" si="9"/>
        <v>0</v>
      </c>
    </row>
    <row r="16" spans="1:23" x14ac:dyDescent="0.3">
      <c r="B16" t="s">
        <v>91</v>
      </c>
      <c r="H16" s="72" t="str">
        <f t="shared" si="6"/>
        <v>H2. Diversificar los ingresos</v>
      </c>
      <c r="I16" s="74">
        <f>I6/$G$6</f>
        <v>0</v>
      </c>
      <c r="J16" s="74">
        <f t="shared" ref="J16:M16" si="11">J6/$G$6</f>
        <v>0</v>
      </c>
      <c r="K16" s="74">
        <f>K6/$G$6</f>
        <v>0</v>
      </c>
      <c r="L16" s="74">
        <f t="shared" si="11"/>
        <v>0</v>
      </c>
      <c r="M16" s="74">
        <f t="shared" si="11"/>
        <v>0</v>
      </c>
      <c r="N16" s="74">
        <f>N6/$G$6</f>
        <v>0</v>
      </c>
      <c r="O16" s="75">
        <f t="shared" si="9"/>
        <v>0</v>
      </c>
    </row>
    <row r="17" spans="2:26" x14ac:dyDescent="0.3">
      <c r="B17" t="s">
        <v>92</v>
      </c>
      <c r="H17" s="72" t="str">
        <f t="shared" si="6"/>
        <v>H3. Construir la marca</v>
      </c>
      <c r="I17" s="74">
        <f>I7/$G$7</f>
        <v>0</v>
      </c>
      <c r="J17" s="74">
        <f t="shared" ref="J17:N17" si="12">J7/$G$7</f>
        <v>0</v>
      </c>
      <c r="K17" s="74">
        <f t="shared" si="12"/>
        <v>0</v>
      </c>
      <c r="L17" s="74">
        <f t="shared" si="12"/>
        <v>0</v>
      </c>
      <c r="M17" s="74">
        <f t="shared" si="12"/>
        <v>0</v>
      </c>
      <c r="N17" s="74">
        <f t="shared" si="12"/>
        <v>0</v>
      </c>
      <c r="O17" s="75">
        <f>SUM(I17:M17)</f>
        <v>0</v>
      </c>
    </row>
    <row r="18" spans="2:26" x14ac:dyDescent="0.3">
      <c r="B18" t="s">
        <v>190</v>
      </c>
      <c r="H18" s="72" t="str">
        <f t="shared" si="6"/>
        <v>H4. Impulsar la excelencia (personas y prácticas</v>
      </c>
      <c r="I18" s="74">
        <f>I8/$G$8</f>
        <v>0</v>
      </c>
      <c r="J18" s="74">
        <f t="shared" ref="J18:N18" si="13">J8/$G$8</f>
        <v>0</v>
      </c>
      <c r="K18" s="74">
        <f t="shared" si="13"/>
        <v>0</v>
      </c>
      <c r="L18" s="74">
        <f t="shared" si="13"/>
        <v>0</v>
      </c>
      <c r="M18" s="74">
        <f t="shared" si="13"/>
        <v>0</v>
      </c>
      <c r="N18" s="74">
        <f t="shared" si="13"/>
        <v>0</v>
      </c>
      <c r="O18" s="75">
        <f t="shared" si="9"/>
        <v>0</v>
      </c>
    </row>
    <row r="19" spans="2:26" x14ac:dyDescent="0.3">
      <c r="B19" t="s">
        <v>167</v>
      </c>
      <c r="H19" s="72" t="str">
        <f t="shared" si="6"/>
        <v>Total</v>
      </c>
      <c r="I19" s="74">
        <f>I9/$G$9</f>
        <v>0</v>
      </c>
      <c r="J19" s="74">
        <f t="shared" ref="J19:M19" si="14">J9/$G$9</f>
        <v>0</v>
      </c>
      <c r="K19" s="74">
        <f t="shared" si="14"/>
        <v>0</v>
      </c>
      <c r="L19" s="74">
        <f t="shared" si="14"/>
        <v>0</v>
      </c>
      <c r="M19" s="74">
        <f t="shared" si="14"/>
        <v>0</v>
      </c>
      <c r="N19" s="74">
        <f>N9/$G$9</f>
        <v>0</v>
      </c>
      <c r="O19" s="75">
        <f>SUM(I19:M19)</f>
        <v>0</v>
      </c>
    </row>
    <row r="20" spans="2:26" x14ac:dyDescent="0.3">
      <c r="B20" t="s">
        <v>49</v>
      </c>
    </row>
    <row r="21" spans="2:26" x14ac:dyDescent="0.3">
      <c r="B21" t="s">
        <v>191</v>
      </c>
    </row>
    <row r="22" spans="2:26" ht="43.2" x14ac:dyDescent="0.3">
      <c r="B22" t="s">
        <v>93</v>
      </c>
      <c r="H22" s="71" t="s">
        <v>272</v>
      </c>
      <c r="I22" s="82" t="str">
        <f>E2</f>
        <v>Actualmente no es una prioridad</v>
      </c>
      <c r="J22" s="71" t="str">
        <f>E3</f>
        <v>Etapa 1</v>
      </c>
      <c r="K22" s="71" t="str">
        <f>E4</f>
        <v>Etapa 2</v>
      </c>
      <c r="L22" s="71" t="str">
        <f>E5</f>
        <v>Etapa 3</v>
      </c>
      <c r="M22" s="82" t="str">
        <f>E6</f>
        <v>Etapa más alta alcanzada</v>
      </c>
      <c r="N22" s="82" t="str">
        <f>F1</f>
        <v>Estándares identificados como alta prioridad</v>
      </c>
      <c r="O22" s="71" t="s">
        <v>264</v>
      </c>
    </row>
    <row r="23" spans="2:26" x14ac:dyDescent="0.3">
      <c r="B23" t="s">
        <v>94</v>
      </c>
      <c r="H23" s="72" t="str">
        <f>H12</f>
        <v>E1.  Mejorar la calidad y el alcance de la programación local.</v>
      </c>
      <c r="I23" s="72">
        <f>COUNTIF('E1'!G:G, Data!$E$2)</f>
        <v>0</v>
      </c>
      <c r="J23" s="72">
        <f>COUNTIF('E1'!G:G, Data!$E$3)</f>
        <v>0</v>
      </c>
      <c r="K23" s="72">
        <f>COUNTIF('E1'!G:G, Data!$E$4)</f>
        <v>0</v>
      </c>
      <c r="L23" s="72">
        <f>COUNTIF('E1'!G:G, Data!$E$5)</f>
        <v>0</v>
      </c>
      <c r="M23" s="72">
        <f>COUNTIF('E1'!G:G, Data!$E$6)</f>
        <v>0</v>
      </c>
      <c r="N23" s="72">
        <f>COUNTA('E1'!H2:H19)</f>
        <v>0</v>
      </c>
      <c r="O23" s="84">
        <f>SUM(I23:M23)</f>
        <v>0</v>
      </c>
    </row>
    <row r="24" spans="2:26" x14ac:dyDescent="0.3">
      <c r="B24" t="s">
        <v>192</v>
      </c>
      <c r="H24" s="72" t="str">
        <f t="shared" ref="H24:H29" si="15">H13</f>
        <v>E2. Empoderar a los atletas líderes y otros creadores de cambio</v>
      </c>
      <c r="I24" s="72">
        <f>COUNTIF('E2'!G:G, Data!$E$2)</f>
        <v>0</v>
      </c>
      <c r="J24" s="72">
        <f>COUNTIF('E2'!G:G, Data!$D$3)</f>
        <v>0</v>
      </c>
      <c r="K24" s="72">
        <f>COUNTIF('E2'!G:G, Data!$D$4)</f>
        <v>0</v>
      </c>
      <c r="L24" s="72">
        <f>COUNTIF('E2'!G:G, Data!$D$5)</f>
        <v>0</v>
      </c>
      <c r="M24" s="72">
        <f>COUNTIF('E2'!G:G, Data!$D$6)</f>
        <v>0</v>
      </c>
      <c r="N24" s="72">
        <f>COUNTA('E2'!H2:H8)</f>
        <v>0</v>
      </c>
      <c r="O24" s="84">
        <f>SUM(I24:M24)</f>
        <v>0</v>
      </c>
    </row>
    <row r="25" spans="2:26" x14ac:dyDescent="0.3">
      <c r="B25" t="s">
        <v>8</v>
      </c>
      <c r="H25" s="72" t="str">
        <f t="shared" si="15"/>
        <v>E3. Fomentar prácticas y entornos inclusivos</v>
      </c>
      <c r="I25" s="72">
        <f>COUNTIF('E3'!G:G, Data!$E$2)</f>
        <v>0</v>
      </c>
      <c r="J25" s="72">
        <f>COUNTIF('E3'!G:G, Data!$E$3)</f>
        <v>0</v>
      </c>
      <c r="K25" s="72">
        <f>COUNTIF('E3'!G:G, Data!$E$4)</f>
        <v>0</v>
      </c>
      <c r="L25" s="72">
        <f>COUNTIF('E3'!G:G, Data!$E$5)</f>
        <v>0</v>
      </c>
      <c r="M25" s="72">
        <f>COUNTIF('E3'!G:G, Data!$E$6)</f>
        <v>0</v>
      </c>
      <c r="N25" s="72">
        <f xml:space="preserve"> COUNTA('E3'!H2:H6)</f>
        <v>0</v>
      </c>
      <c r="O25" s="84">
        <f>SUM(I25:M25)</f>
        <v>0</v>
      </c>
    </row>
    <row r="26" spans="2:26" x14ac:dyDescent="0.3">
      <c r="B26" t="s">
        <v>193</v>
      </c>
      <c r="H26" s="72" t="str">
        <f t="shared" si="15"/>
        <v>H1. Digitalizar el Movimiento</v>
      </c>
      <c r="I26" s="72">
        <f>COUNTIF('H1'!G:G, Data!$E$2)</f>
        <v>0</v>
      </c>
      <c r="J26" s="72">
        <f>COUNTIF('H1'!G:G, Data!$E$3)</f>
        <v>0</v>
      </c>
      <c r="K26" s="72">
        <f>COUNTIF('H1'!G:G, Data!$E$4)</f>
        <v>0</v>
      </c>
      <c r="L26" s="72">
        <f>COUNTIF('H1'!G:G, Data!$E$5)</f>
        <v>0</v>
      </c>
      <c r="M26" s="72">
        <f>COUNTIF('H1'!G:G, Data!$E$6)</f>
        <v>0</v>
      </c>
      <c r="N26" s="72">
        <f>COUNTA('H1'!H2:H9)</f>
        <v>0</v>
      </c>
      <c r="O26" s="84">
        <f>SUM(I26:M26)</f>
        <v>0</v>
      </c>
    </row>
    <row r="27" spans="2:26" x14ac:dyDescent="0.3">
      <c r="B27" t="s">
        <v>50</v>
      </c>
      <c r="H27" s="72" t="str">
        <f t="shared" si="15"/>
        <v>H2. Diversificar los ingresos</v>
      </c>
      <c r="I27" s="72">
        <f>COUNTIF('H2'!G:G, Data!$E$2)</f>
        <v>0</v>
      </c>
      <c r="J27" s="72">
        <f>COUNTIF('H2'!G:G, Data!$E$3)</f>
        <v>0</v>
      </c>
      <c r="K27" s="72">
        <f>COUNTIF('H2'!G:G, Data!$E$4)</f>
        <v>0</v>
      </c>
      <c r="L27" s="72">
        <f>COUNTIF('H2'!G:G, Data!$E$5)</f>
        <v>0</v>
      </c>
      <c r="M27" s="72">
        <f>COUNTIF('H2'!G:G, Data!$E$6)</f>
        <v>0</v>
      </c>
      <c r="N27" s="72">
        <f>COUNTA('H2'!H2:H6)</f>
        <v>0</v>
      </c>
      <c r="O27" s="84">
        <f t="shared" ref="O27:O29" si="16">SUM(I27:M27)</f>
        <v>0</v>
      </c>
    </row>
    <row r="28" spans="2:26" x14ac:dyDescent="0.3">
      <c r="B28" t="s">
        <v>51</v>
      </c>
      <c r="H28" s="72" t="str">
        <f t="shared" si="15"/>
        <v>H3. Construir la marca</v>
      </c>
      <c r="I28" s="72">
        <f>COUNTIF('H3'!G:G, Data!$E$2)</f>
        <v>0</v>
      </c>
      <c r="J28" s="72">
        <f>COUNTIF('H3'!G:G, Data!$E$3)</f>
        <v>0</v>
      </c>
      <c r="K28" s="72">
        <f>COUNTIF('H3'!G:G, Data!$E$4)</f>
        <v>0</v>
      </c>
      <c r="L28" s="72">
        <f>COUNTIF('H3'!G:G, Data!$E$5)</f>
        <v>0</v>
      </c>
      <c r="M28" s="72">
        <f>COUNTIF('H3'!G:G, Data!$E$6)</f>
        <v>0</v>
      </c>
      <c r="N28" s="72">
        <f>COUNTA('H3'!H2:H10)</f>
        <v>0</v>
      </c>
      <c r="O28" s="84">
        <f t="shared" si="16"/>
        <v>0</v>
      </c>
    </row>
    <row r="29" spans="2:26" x14ac:dyDescent="0.3">
      <c r="B29" t="s">
        <v>147</v>
      </c>
      <c r="H29" s="72" t="str">
        <f t="shared" si="15"/>
        <v>H4. Impulsar la excelencia (personas y prácticas</v>
      </c>
      <c r="I29" s="72">
        <f>COUNTIF('H4'!G:G, Data!$E$2)</f>
        <v>0</v>
      </c>
      <c r="J29" s="72">
        <f>COUNTIF('H4'!G:G, Data!$E$3)</f>
        <v>0</v>
      </c>
      <c r="K29" s="72">
        <f>COUNTIF('H4'!G:G, Data!$E$4)</f>
        <v>0</v>
      </c>
      <c r="L29" s="72">
        <f>COUNTIF('H4'!G:G, Data!$E$5)</f>
        <v>0</v>
      </c>
      <c r="M29" s="72">
        <f>COUNTIF('H4'!G:G, Data!$E$6)</f>
        <v>0</v>
      </c>
      <c r="N29" s="72">
        <f>COUNTA('H4'!H2:H18)</f>
        <v>0</v>
      </c>
      <c r="O29" s="84">
        <f t="shared" si="16"/>
        <v>0</v>
      </c>
    </row>
    <row r="30" spans="2:26" x14ac:dyDescent="0.3">
      <c r="B30" t="s">
        <v>194</v>
      </c>
      <c r="H30" s="72" t="str">
        <f>H19</f>
        <v>Total</v>
      </c>
      <c r="I30" s="85">
        <f>SUM(I23:I29)</f>
        <v>0</v>
      </c>
      <c r="J30" s="72">
        <f t="shared" ref="J30:M30" si="17">SUM(J23:J29)</f>
        <v>0</v>
      </c>
      <c r="K30" s="72">
        <f t="shared" si="17"/>
        <v>0</v>
      </c>
      <c r="L30" s="72">
        <f t="shared" si="17"/>
        <v>0</v>
      </c>
      <c r="M30" s="85">
        <f t="shared" si="17"/>
        <v>0</v>
      </c>
      <c r="N30" s="85">
        <f>SUM(N23:N29)</f>
        <v>0</v>
      </c>
      <c r="O30" s="84">
        <f>SUM(O23:O29)</f>
        <v>0</v>
      </c>
    </row>
    <row r="31" spans="2:26" ht="15" customHeight="1" x14ac:dyDescent="0.3">
      <c r="B31" t="s">
        <v>95</v>
      </c>
      <c r="R31"/>
      <c r="S31" s="87"/>
      <c r="T31" s="87"/>
      <c r="U31" s="87"/>
      <c r="V31" s="87"/>
      <c r="W31" s="87"/>
    </row>
    <row r="32" spans="2:26" x14ac:dyDescent="0.3">
      <c r="B32" t="s">
        <v>9</v>
      </c>
      <c r="H32" s="71" t="s">
        <v>273</v>
      </c>
      <c r="I32" s="71" t="str">
        <f t="shared" ref="I32:M32" si="18">I22</f>
        <v>Actualmente no es una prioridad</v>
      </c>
      <c r="J32" s="71" t="str">
        <f t="shared" si="18"/>
        <v>Etapa 1</v>
      </c>
      <c r="K32" s="71" t="str">
        <f t="shared" si="18"/>
        <v>Etapa 2</v>
      </c>
      <c r="L32" s="71" t="str">
        <f t="shared" si="18"/>
        <v>Etapa 3</v>
      </c>
      <c r="M32" s="71" t="str">
        <f t="shared" si="18"/>
        <v>Etapa más alta alcanzada</v>
      </c>
      <c r="N32" s="71" t="str">
        <f>F1</f>
        <v>Estándares identificados como alta prioridad</v>
      </c>
      <c r="O32" s="71" t="s">
        <v>264</v>
      </c>
      <c r="R32"/>
      <c r="S32" s="68"/>
      <c r="T32" s="68"/>
      <c r="U32" s="68"/>
      <c r="V32" s="68"/>
      <c r="W32" s="68"/>
      <c r="X32" s="68"/>
      <c r="Y32" s="68"/>
      <c r="Z32" s="68"/>
    </row>
    <row r="33" spans="2:26" x14ac:dyDescent="0.3">
      <c r="B33" t="s">
        <v>148</v>
      </c>
      <c r="H33" s="72" t="str">
        <f>H2</f>
        <v>E1.  Mejorar la calidad y el alcance de la programación local.</v>
      </c>
      <c r="I33" s="74">
        <f>I23/$G$2</f>
        <v>0</v>
      </c>
      <c r="J33" s="74">
        <f>J23/$G$2</f>
        <v>0</v>
      </c>
      <c r="K33" s="74">
        <f>K23/$G$2</f>
        <v>0</v>
      </c>
      <c r="L33" s="74">
        <f t="shared" ref="L33:L40" si="19">L23/G2</f>
        <v>0</v>
      </c>
      <c r="M33" s="74">
        <f t="shared" ref="M33:M40" si="20">M23/G2</f>
        <v>0</v>
      </c>
      <c r="N33" s="74">
        <f t="shared" ref="N33:N40" si="21">N23/G2</f>
        <v>0</v>
      </c>
      <c r="O33" s="75">
        <f>SUM(I33:M33)</f>
        <v>0</v>
      </c>
      <c r="R33"/>
      <c r="S33"/>
    </row>
    <row r="34" spans="2:26" x14ac:dyDescent="0.3">
      <c r="B34" t="s">
        <v>52</v>
      </c>
      <c r="H34" s="72" t="str">
        <f t="shared" ref="H34:H40" si="22">H3</f>
        <v>E2. Empoderar a los atletas líderes y otros creadores de cambio</v>
      </c>
      <c r="I34" s="74">
        <f>I24/$G$3</f>
        <v>0</v>
      </c>
      <c r="J34" s="74">
        <f>J24/$G$3</f>
        <v>0</v>
      </c>
      <c r="K34" s="74">
        <f>K24/$G$3</f>
        <v>0</v>
      </c>
      <c r="L34" s="74">
        <f t="shared" si="19"/>
        <v>0</v>
      </c>
      <c r="M34" s="74">
        <f t="shared" si="20"/>
        <v>0</v>
      </c>
      <c r="N34" s="74">
        <f t="shared" si="21"/>
        <v>0</v>
      </c>
      <c r="O34" s="75">
        <f t="shared" ref="O34:O39" si="23">SUM(I34:M34)</f>
        <v>0</v>
      </c>
      <c r="R34"/>
      <c r="S34"/>
    </row>
    <row r="35" spans="2:26" x14ac:dyDescent="0.3">
      <c r="B35" t="s">
        <v>96</v>
      </c>
      <c r="H35" s="72" t="str">
        <f t="shared" si="22"/>
        <v>E3. Fomentar prácticas y entornos inclusivos</v>
      </c>
      <c r="I35" s="74">
        <f>I25/$G$4</f>
        <v>0</v>
      </c>
      <c r="J35" s="74">
        <f t="shared" ref="J35:K35" si="24">J25/$G$4</f>
        <v>0</v>
      </c>
      <c r="K35" s="74">
        <f t="shared" si="24"/>
        <v>0</v>
      </c>
      <c r="L35" s="74">
        <f t="shared" si="19"/>
        <v>0</v>
      </c>
      <c r="M35" s="74">
        <f t="shared" si="20"/>
        <v>0</v>
      </c>
      <c r="N35" s="74">
        <f t="shared" si="21"/>
        <v>0</v>
      </c>
      <c r="O35" s="75">
        <f t="shared" si="23"/>
        <v>0</v>
      </c>
      <c r="R35"/>
      <c r="S35"/>
    </row>
    <row r="36" spans="2:26" x14ac:dyDescent="0.3">
      <c r="B36" t="s">
        <v>10</v>
      </c>
      <c r="H36" s="72" t="str">
        <f t="shared" si="22"/>
        <v>H1. Digitalizar el Movimiento</v>
      </c>
      <c r="I36" s="74">
        <f>I26/$G$5</f>
        <v>0</v>
      </c>
      <c r="J36" s="74">
        <f t="shared" ref="J36:K36" si="25">J26/$G$5</f>
        <v>0</v>
      </c>
      <c r="K36" s="74">
        <f t="shared" si="25"/>
        <v>0</v>
      </c>
      <c r="L36" s="74">
        <f t="shared" si="19"/>
        <v>0</v>
      </c>
      <c r="M36" s="74">
        <f t="shared" si="20"/>
        <v>0</v>
      </c>
      <c r="N36" s="74">
        <f t="shared" si="21"/>
        <v>0</v>
      </c>
      <c r="O36" s="75">
        <f t="shared" si="23"/>
        <v>0</v>
      </c>
      <c r="R36"/>
      <c r="S36"/>
    </row>
    <row r="37" spans="2:26" x14ac:dyDescent="0.3">
      <c r="B37" t="s">
        <v>11</v>
      </c>
      <c r="H37" s="72" t="str">
        <f t="shared" si="22"/>
        <v>H2. Diversificar los ingresos</v>
      </c>
      <c r="I37" s="74">
        <f>I27/$G$6</f>
        <v>0</v>
      </c>
      <c r="J37" s="74">
        <f t="shared" ref="J37:K37" si="26">J27/$G$6</f>
        <v>0</v>
      </c>
      <c r="K37" s="74">
        <f t="shared" si="26"/>
        <v>0</v>
      </c>
      <c r="L37" s="74">
        <f t="shared" si="19"/>
        <v>0</v>
      </c>
      <c r="M37" s="74">
        <f t="shared" si="20"/>
        <v>0</v>
      </c>
      <c r="N37" s="74">
        <f t="shared" si="21"/>
        <v>0</v>
      </c>
      <c r="O37" s="75">
        <f t="shared" si="23"/>
        <v>0</v>
      </c>
      <c r="R37"/>
      <c r="S37"/>
    </row>
    <row r="38" spans="2:26" x14ac:dyDescent="0.3">
      <c r="B38" t="s">
        <v>53</v>
      </c>
      <c r="H38" s="72" t="str">
        <f t="shared" si="22"/>
        <v>H3. Construir la marca</v>
      </c>
      <c r="I38" s="74">
        <f>I28/$G$7</f>
        <v>0</v>
      </c>
      <c r="J38" s="74">
        <f>J28/$G$7</f>
        <v>0</v>
      </c>
      <c r="K38" s="74">
        <f t="shared" ref="K38" si="27">K28/$G$7</f>
        <v>0</v>
      </c>
      <c r="L38" s="74">
        <f t="shared" si="19"/>
        <v>0</v>
      </c>
      <c r="M38" s="74">
        <f t="shared" si="20"/>
        <v>0</v>
      </c>
      <c r="N38" s="74">
        <f t="shared" si="21"/>
        <v>0</v>
      </c>
      <c r="O38" s="75">
        <f t="shared" si="23"/>
        <v>0</v>
      </c>
      <c r="R38"/>
      <c r="S38"/>
    </row>
    <row r="39" spans="2:26" x14ac:dyDescent="0.3">
      <c r="B39" t="s">
        <v>195</v>
      </c>
      <c r="H39" s="72" t="str">
        <f t="shared" si="22"/>
        <v>H4. Impulsar la excelencia (personas y prácticas</v>
      </c>
      <c r="I39" s="74">
        <f>I29/$G$8</f>
        <v>0</v>
      </c>
      <c r="J39" s="74">
        <f>J29/$G$8</f>
        <v>0</v>
      </c>
      <c r="K39" s="74">
        <f t="shared" ref="K39" si="28">K29/$G$8</f>
        <v>0</v>
      </c>
      <c r="L39" s="74">
        <f t="shared" si="19"/>
        <v>0</v>
      </c>
      <c r="M39" s="74">
        <f t="shared" si="20"/>
        <v>0</v>
      </c>
      <c r="N39" s="74">
        <f t="shared" si="21"/>
        <v>0</v>
      </c>
      <c r="O39" s="75">
        <f t="shared" si="23"/>
        <v>0</v>
      </c>
      <c r="R39"/>
      <c r="S39"/>
    </row>
    <row r="40" spans="2:26" x14ac:dyDescent="0.3">
      <c r="B40" t="s">
        <v>12</v>
      </c>
      <c r="H40" s="72" t="str">
        <f t="shared" si="22"/>
        <v>Total</v>
      </c>
      <c r="I40" s="74">
        <f>I30/$G$9</f>
        <v>0</v>
      </c>
      <c r="J40" s="74">
        <f t="shared" ref="J40:K40" si="29">J30/$G$9</f>
        <v>0</v>
      </c>
      <c r="K40" s="74">
        <f t="shared" si="29"/>
        <v>0</v>
      </c>
      <c r="L40" s="74">
        <f t="shared" si="19"/>
        <v>0</v>
      </c>
      <c r="M40" s="74">
        <f t="shared" si="20"/>
        <v>0</v>
      </c>
      <c r="N40" s="74">
        <f t="shared" si="21"/>
        <v>0</v>
      </c>
      <c r="O40" s="75">
        <f>SUM(I40:M40)</f>
        <v>0</v>
      </c>
      <c r="R40"/>
      <c r="S40" s="88"/>
    </row>
    <row r="41" spans="2:26" x14ac:dyDescent="0.3">
      <c r="B41" t="s">
        <v>196</v>
      </c>
      <c r="R41"/>
      <c r="S41"/>
    </row>
    <row r="42" spans="2:26" x14ac:dyDescent="0.3">
      <c r="B42" t="s">
        <v>13</v>
      </c>
      <c r="R42"/>
      <c r="S42" s="68"/>
      <c r="T42" s="68"/>
      <c r="U42" s="68"/>
      <c r="V42" s="68"/>
      <c r="W42" s="68"/>
      <c r="X42" s="68"/>
      <c r="Y42" s="68"/>
      <c r="Z42" s="68"/>
    </row>
    <row r="43" spans="2:26" x14ac:dyDescent="0.3">
      <c r="B43" t="s">
        <v>149</v>
      </c>
      <c r="R43"/>
      <c r="S43"/>
      <c r="T43" s="89"/>
      <c r="U43" s="89"/>
      <c r="V43" s="89"/>
      <c r="W43" s="89"/>
      <c r="X43" s="89"/>
      <c r="Y43" s="89"/>
      <c r="Z43" s="81"/>
    </row>
    <row r="44" spans="2:26" x14ac:dyDescent="0.3">
      <c r="B44" t="s">
        <v>82</v>
      </c>
      <c r="R44"/>
      <c r="S44"/>
      <c r="T44" s="89"/>
      <c r="U44" s="89"/>
      <c r="V44" s="89"/>
      <c r="W44" s="89"/>
      <c r="X44" s="89"/>
      <c r="Y44" s="89"/>
      <c r="Z44" s="81"/>
    </row>
    <row r="45" spans="2:26" x14ac:dyDescent="0.3">
      <c r="B45" t="s">
        <v>83</v>
      </c>
      <c r="R45"/>
      <c r="S45"/>
      <c r="T45" s="89"/>
      <c r="U45" s="89"/>
      <c r="V45" s="89"/>
      <c r="W45" s="89"/>
      <c r="X45" s="89"/>
      <c r="Y45" s="89"/>
      <c r="Z45" s="81"/>
    </row>
    <row r="46" spans="2:26" x14ac:dyDescent="0.3">
      <c r="B46" t="s">
        <v>150</v>
      </c>
      <c r="R46"/>
      <c r="S46"/>
      <c r="T46" s="89"/>
      <c r="U46" s="89"/>
      <c r="V46" s="89"/>
      <c r="W46" s="89"/>
      <c r="X46" s="89"/>
      <c r="Y46" s="89"/>
      <c r="Z46" s="81"/>
    </row>
    <row r="47" spans="2:26" x14ac:dyDescent="0.3">
      <c r="B47" t="s">
        <v>214</v>
      </c>
      <c r="R47"/>
      <c r="S47"/>
      <c r="T47" s="89"/>
      <c r="U47" s="89"/>
      <c r="V47" s="89"/>
      <c r="W47" s="89"/>
      <c r="X47" s="89"/>
      <c r="Y47" s="89"/>
      <c r="Z47" s="81"/>
    </row>
    <row r="48" spans="2:26" x14ac:dyDescent="0.3">
      <c r="B48" t="s">
        <v>168</v>
      </c>
      <c r="R48"/>
      <c r="S48"/>
      <c r="T48" s="89"/>
      <c r="U48" s="89"/>
      <c r="V48" s="89"/>
      <c r="W48" s="89"/>
      <c r="X48" s="89"/>
      <c r="Y48" s="89"/>
      <c r="Z48" s="81"/>
    </row>
    <row r="49" spans="2:26" x14ac:dyDescent="0.3">
      <c r="B49" t="s">
        <v>14</v>
      </c>
      <c r="R49"/>
      <c r="S49"/>
      <c r="T49" s="89"/>
      <c r="U49" s="89"/>
      <c r="V49" s="89"/>
      <c r="W49" s="89"/>
      <c r="X49" s="89"/>
      <c r="Y49" s="89"/>
      <c r="Z49" s="81"/>
    </row>
    <row r="50" spans="2:26" x14ac:dyDescent="0.3">
      <c r="B50" t="s">
        <v>215</v>
      </c>
      <c r="S50"/>
      <c r="T50" s="89"/>
      <c r="U50" s="89"/>
      <c r="V50" s="89"/>
      <c r="W50" s="89"/>
      <c r="X50" s="89"/>
      <c r="Y50" s="89"/>
      <c r="Z50" s="81"/>
    </row>
    <row r="51" spans="2:26" x14ac:dyDescent="0.3">
      <c r="B51" t="s">
        <v>151</v>
      </c>
    </row>
    <row r="52" spans="2:26" x14ac:dyDescent="0.3">
      <c r="B52" t="s">
        <v>15</v>
      </c>
    </row>
    <row r="53" spans="2:26" x14ac:dyDescent="0.3">
      <c r="B53" t="s">
        <v>97</v>
      </c>
    </row>
    <row r="54" spans="2:26" x14ac:dyDescent="0.3">
      <c r="B54" t="s">
        <v>152</v>
      </c>
    </row>
    <row r="55" spans="2:26" x14ac:dyDescent="0.3">
      <c r="B55" t="s">
        <v>197</v>
      </c>
    </row>
    <row r="56" spans="2:26" x14ac:dyDescent="0.3">
      <c r="B56" t="s">
        <v>98</v>
      </c>
    </row>
    <row r="57" spans="2:26" x14ac:dyDescent="0.3">
      <c r="B57" t="s">
        <v>99</v>
      </c>
    </row>
    <row r="58" spans="2:26" x14ac:dyDescent="0.3">
      <c r="B58" t="s">
        <v>216</v>
      </c>
    </row>
    <row r="59" spans="2:26" ht="14.4" customHeight="1" x14ac:dyDescent="0.3">
      <c r="B59" t="s">
        <v>16</v>
      </c>
    </row>
    <row r="60" spans="2:26" x14ac:dyDescent="0.3">
      <c r="B60" t="s">
        <v>100</v>
      </c>
    </row>
    <row r="61" spans="2:26" x14ac:dyDescent="0.3">
      <c r="B61" t="s">
        <v>217</v>
      </c>
    </row>
    <row r="62" spans="2:26" x14ac:dyDescent="0.3">
      <c r="B62" t="s">
        <v>169</v>
      </c>
    </row>
    <row r="63" spans="2:26" x14ac:dyDescent="0.3">
      <c r="B63" t="s">
        <v>198</v>
      </c>
    </row>
    <row r="64" spans="2:26" x14ac:dyDescent="0.3">
      <c r="B64" t="s">
        <v>153</v>
      </c>
    </row>
    <row r="65" spans="2:2" x14ac:dyDescent="0.3">
      <c r="B65" t="s">
        <v>154</v>
      </c>
    </row>
    <row r="66" spans="2:2" x14ac:dyDescent="0.3">
      <c r="B66" t="s">
        <v>170</v>
      </c>
    </row>
    <row r="67" spans="2:2" x14ac:dyDescent="0.3">
      <c r="B67" t="s">
        <v>155</v>
      </c>
    </row>
    <row r="68" spans="2:2" x14ac:dyDescent="0.3">
      <c r="B68" t="s">
        <v>17</v>
      </c>
    </row>
    <row r="69" spans="2:2" x14ac:dyDescent="0.3">
      <c r="B69" t="s">
        <v>101</v>
      </c>
    </row>
    <row r="70" spans="2:2" x14ac:dyDescent="0.3">
      <c r="B70" t="s">
        <v>18</v>
      </c>
    </row>
    <row r="71" spans="2:2" x14ac:dyDescent="0.3">
      <c r="B71" t="s">
        <v>19</v>
      </c>
    </row>
    <row r="72" spans="2:2" x14ac:dyDescent="0.3">
      <c r="B72" t="s">
        <v>102</v>
      </c>
    </row>
    <row r="73" spans="2:2" x14ac:dyDescent="0.3">
      <c r="B73" t="s">
        <v>54</v>
      </c>
    </row>
    <row r="74" spans="2:2" x14ac:dyDescent="0.3">
      <c r="B74" t="s">
        <v>103</v>
      </c>
    </row>
    <row r="75" spans="2:2" x14ac:dyDescent="0.3">
      <c r="B75" t="s">
        <v>218</v>
      </c>
    </row>
    <row r="76" spans="2:2" x14ac:dyDescent="0.3">
      <c r="B76" t="s">
        <v>104</v>
      </c>
    </row>
    <row r="77" spans="2:2" x14ac:dyDescent="0.3">
      <c r="B77" t="s">
        <v>219</v>
      </c>
    </row>
    <row r="78" spans="2:2" x14ac:dyDescent="0.3">
      <c r="B78" t="s">
        <v>105</v>
      </c>
    </row>
    <row r="79" spans="2:2" x14ac:dyDescent="0.3">
      <c r="B79" t="s">
        <v>106</v>
      </c>
    </row>
    <row r="80" spans="2:2" x14ac:dyDescent="0.3">
      <c r="B80" t="s">
        <v>20</v>
      </c>
    </row>
    <row r="81" spans="2:2" x14ac:dyDescent="0.3">
      <c r="B81" t="s">
        <v>107</v>
      </c>
    </row>
    <row r="82" spans="2:2" x14ac:dyDescent="0.3">
      <c r="B82" t="s">
        <v>108</v>
      </c>
    </row>
    <row r="83" spans="2:2" x14ac:dyDescent="0.3">
      <c r="B83" t="s">
        <v>199</v>
      </c>
    </row>
    <row r="84" spans="2:2" x14ac:dyDescent="0.3">
      <c r="B84" t="s">
        <v>55</v>
      </c>
    </row>
    <row r="85" spans="2:2" x14ac:dyDescent="0.3">
      <c r="B85" t="s">
        <v>156</v>
      </c>
    </row>
    <row r="86" spans="2:2" x14ac:dyDescent="0.3">
      <c r="B86" t="s">
        <v>21</v>
      </c>
    </row>
    <row r="87" spans="2:2" x14ac:dyDescent="0.3">
      <c r="B87" t="s">
        <v>22</v>
      </c>
    </row>
    <row r="88" spans="2:2" x14ac:dyDescent="0.3">
      <c r="B88" t="s">
        <v>200</v>
      </c>
    </row>
    <row r="89" spans="2:2" x14ac:dyDescent="0.3">
      <c r="B89" t="s">
        <v>201</v>
      </c>
    </row>
    <row r="90" spans="2:2" x14ac:dyDescent="0.3">
      <c r="B90" t="s">
        <v>220</v>
      </c>
    </row>
    <row r="91" spans="2:2" x14ac:dyDescent="0.3">
      <c r="B91" t="s">
        <v>109</v>
      </c>
    </row>
    <row r="92" spans="2:2" x14ac:dyDescent="0.3">
      <c r="B92" t="s">
        <v>157</v>
      </c>
    </row>
    <row r="93" spans="2:2" x14ac:dyDescent="0.3">
      <c r="B93" t="s">
        <v>84</v>
      </c>
    </row>
    <row r="94" spans="2:2" x14ac:dyDescent="0.3">
      <c r="B94" t="s">
        <v>110</v>
      </c>
    </row>
    <row r="95" spans="2:2" x14ac:dyDescent="0.3">
      <c r="B95" t="s">
        <v>111</v>
      </c>
    </row>
    <row r="96" spans="2:2" x14ac:dyDescent="0.3">
      <c r="B96" t="s">
        <v>221</v>
      </c>
    </row>
    <row r="97" spans="2:2" x14ac:dyDescent="0.3">
      <c r="B97" t="s">
        <v>222</v>
      </c>
    </row>
    <row r="98" spans="2:2" x14ac:dyDescent="0.3">
      <c r="B98" t="s">
        <v>223</v>
      </c>
    </row>
    <row r="99" spans="2:2" x14ac:dyDescent="0.3">
      <c r="B99" t="s">
        <v>56</v>
      </c>
    </row>
    <row r="100" spans="2:2" x14ac:dyDescent="0.3">
      <c r="B100" t="s">
        <v>224</v>
      </c>
    </row>
    <row r="101" spans="2:2" x14ac:dyDescent="0.3">
      <c r="B101" t="s">
        <v>171</v>
      </c>
    </row>
    <row r="102" spans="2:2" x14ac:dyDescent="0.3">
      <c r="B102" t="s">
        <v>172</v>
      </c>
    </row>
    <row r="103" spans="2:2" x14ac:dyDescent="0.3">
      <c r="B103" t="s">
        <v>112</v>
      </c>
    </row>
    <row r="104" spans="2:2" x14ac:dyDescent="0.3">
      <c r="B104" t="s">
        <v>113</v>
      </c>
    </row>
    <row r="105" spans="2:2" x14ac:dyDescent="0.3">
      <c r="B105" t="s">
        <v>114</v>
      </c>
    </row>
    <row r="106" spans="2:2" x14ac:dyDescent="0.3">
      <c r="B106" t="s">
        <v>115</v>
      </c>
    </row>
    <row r="107" spans="2:2" x14ac:dyDescent="0.3">
      <c r="B107" t="s">
        <v>202</v>
      </c>
    </row>
    <row r="108" spans="2:2" x14ac:dyDescent="0.3">
      <c r="B108" t="s">
        <v>173</v>
      </c>
    </row>
    <row r="109" spans="2:2" x14ac:dyDescent="0.3">
      <c r="B109" t="s">
        <v>225</v>
      </c>
    </row>
    <row r="110" spans="2:2" x14ac:dyDescent="0.3">
      <c r="B110" t="s">
        <v>116</v>
      </c>
    </row>
    <row r="111" spans="2:2" x14ac:dyDescent="0.3">
      <c r="B111" t="s">
        <v>226</v>
      </c>
    </row>
    <row r="112" spans="2:2" x14ac:dyDescent="0.3">
      <c r="B112" t="s">
        <v>23</v>
      </c>
    </row>
    <row r="113" spans="2:2" x14ac:dyDescent="0.3">
      <c r="B113" t="s">
        <v>57</v>
      </c>
    </row>
    <row r="114" spans="2:2" x14ac:dyDescent="0.3">
      <c r="B114" t="s">
        <v>85</v>
      </c>
    </row>
    <row r="115" spans="2:2" x14ac:dyDescent="0.3">
      <c r="B115" t="s">
        <v>117</v>
      </c>
    </row>
    <row r="116" spans="2:2" x14ac:dyDescent="0.3">
      <c r="B116" t="s">
        <v>174</v>
      </c>
    </row>
    <row r="117" spans="2:2" x14ac:dyDescent="0.3">
      <c r="B117" t="s">
        <v>118</v>
      </c>
    </row>
    <row r="118" spans="2:2" x14ac:dyDescent="0.3">
      <c r="B118" t="s">
        <v>58</v>
      </c>
    </row>
    <row r="119" spans="2:2" x14ac:dyDescent="0.3">
      <c r="B119" t="s">
        <v>119</v>
      </c>
    </row>
    <row r="120" spans="2:2" x14ac:dyDescent="0.3">
      <c r="B120" t="s">
        <v>175</v>
      </c>
    </row>
    <row r="121" spans="2:2" x14ac:dyDescent="0.3">
      <c r="B121" t="s">
        <v>24</v>
      </c>
    </row>
    <row r="122" spans="2:2" x14ac:dyDescent="0.3">
      <c r="B122" t="s">
        <v>25</v>
      </c>
    </row>
    <row r="123" spans="2:2" x14ac:dyDescent="0.3">
      <c r="B123" t="s">
        <v>176</v>
      </c>
    </row>
    <row r="124" spans="2:2" x14ac:dyDescent="0.3">
      <c r="B124" t="s">
        <v>120</v>
      </c>
    </row>
    <row r="125" spans="2:2" x14ac:dyDescent="0.3">
      <c r="B125" t="s">
        <v>121</v>
      </c>
    </row>
    <row r="126" spans="2:2" x14ac:dyDescent="0.3">
      <c r="B126" t="s">
        <v>227</v>
      </c>
    </row>
    <row r="127" spans="2:2" x14ac:dyDescent="0.3">
      <c r="B127" t="s">
        <v>122</v>
      </c>
    </row>
    <row r="128" spans="2:2" x14ac:dyDescent="0.3">
      <c r="B128" t="s">
        <v>86</v>
      </c>
    </row>
    <row r="129" spans="2:2" x14ac:dyDescent="0.3">
      <c r="B129" t="s">
        <v>26</v>
      </c>
    </row>
    <row r="130" spans="2:2" x14ac:dyDescent="0.3">
      <c r="B130" t="s">
        <v>228</v>
      </c>
    </row>
    <row r="131" spans="2:2" x14ac:dyDescent="0.3">
      <c r="B131" t="s">
        <v>27</v>
      </c>
    </row>
    <row r="132" spans="2:2" x14ac:dyDescent="0.3">
      <c r="B132" t="s">
        <v>59</v>
      </c>
    </row>
    <row r="133" spans="2:2" x14ac:dyDescent="0.3">
      <c r="B133" t="s">
        <v>60</v>
      </c>
    </row>
    <row r="134" spans="2:2" x14ac:dyDescent="0.3">
      <c r="B134" t="s">
        <v>28</v>
      </c>
    </row>
    <row r="135" spans="2:2" x14ac:dyDescent="0.3">
      <c r="B135" t="s">
        <v>123</v>
      </c>
    </row>
    <row r="136" spans="2:2" x14ac:dyDescent="0.3">
      <c r="B136" t="s">
        <v>61</v>
      </c>
    </row>
    <row r="137" spans="2:2" x14ac:dyDescent="0.3">
      <c r="B137" t="s">
        <v>229</v>
      </c>
    </row>
    <row r="138" spans="2:2" x14ac:dyDescent="0.3">
      <c r="B138" t="s">
        <v>230</v>
      </c>
    </row>
    <row r="139" spans="2:2" x14ac:dyDescent="0.3">
      <c r="B139" t="s">
        <v>177</v>
      </c>
    </row>
    <row r="140" spans="2:2" x14ac:dyDescent="0.3">
      <c r="B140" t="s">
        <v>29</v>
      </c>
    </row>
    <row r="141" spans="2:2" x14ac:dyDescent="0.3">
      <c r="B141" t="s">
        <v>158</v>
      </c>
    </row>
    <row r="142" spans="2:2" x14ac:dyDescent="0.3">
      <c r="B142" t="s">
        <v>231</v>
      </c>
    </row>
    <row r="143" spans="2:2" x14ac:dyDescent="0.3">
      <c r="B143" t="s">
        <v>62</v>
      </c>
    </row>
    <row r="144" spans="2:2" x14ac:dyDescent="0.3">
      <c r="B144" t="s">
        <v>232</v>
      </c>
    </row>
    <row r="145" spans="2:2" x14ac:dyDescent="0.3">
      <c r="B145" t="s">
        <v>233</v>
      </c>
    </row>
    <row r="146" spans="2:2" x14ac:dyDescent="0.3">
      <c r="B146" t="s">
        <v>234</v>
      </c>
    </row>
    <row r="147" spans="2:2" x14ac:dyDescent="0.3">
      <c r="B147" t="s">
        <v>124</v>
      </c>
    </row>
    <row r="148" spans="2:2" x14ac:dyDescent="0.3">
      <c r="B148" t="s">
        <v>125</v>
      </c>
    </row>
    <row r="149" spans="2:2" x14ac:dyDescent="0.3">
      <c r="B149" t="s">
        <v>87</v>
      </c>
    </row>
    <row r="150" spans="2:2" x14ac:dyDescent="0.3">
      <c r="B150" t="s">
        <v>235</v>
      </c>
    </row>
    <row r="151" spans="2:2" x14ac:dyDescent="0.3">
      <c r="B151" t="s">
        <v>126</v>
      </c>
    </row>
    <row r="152" spans="2:2" x14ac:dyDescent="0.3">
      <c r="B152" t="s">
        <v>178</v>
      </c>
    </row>
    <row r="153" spans="2:2" x14ac:dyDescent="0.3">
      <c r="B153" t="s">
        <v>30</v>
      </c>
    </row>
    <row r="154" spans="2:2" x14ac:dyDescent="0.3">
      <c r="B154" t="s">
        <v>63</v>
      </c>
    </row>
    <row r="155" spans="2:2" x14ac:dyDescent="0.3">
      <c r="B155" t="s">
        <v>31</v>
      </c>
    </row>
    <row r="156" spans="2:2" x14ac:dyDescent="0.3">
      <c r="B156" t="s">
        <v>64</v>
      </c>
    </row>
    <row r="157" spans="2:2" x14ac:dyDescent="0.3">
      <c r="B157" t="s">
        <v>236</v>
      </c>
    </row>
    <row r="158" spans="2:2" x14ac:dyDescent="0.3">
      <c r="B158" t="s">
        <v>65</v>
      </c>
    </row>
    <row r="159" spans="2:2" x14ac:dyDescent="0.3">
      <c r="B159" t="s">
        <v>66</v>
      </c>
    </row>
    <row r="160" spans="2:2" x14ac:dyDescent="0.3">
      <c r="B160" t="s">
        <v>127</v>
      </c>
    </row>
    <row r="161" spans="2:2" x14ac:dyDescent="0.3">
      <c r="B161" t="s">
        <v>237</v>
      </c>
    </row>
    <row r="162" spans="2:2" x14ac:dyDescent="0.3">
      <c r="B162" t="s">
        <v>238</v>
      </c>
    </row>
    <row r="163" spans="2:2" x14ac:dyDescent="0.3">
      <c r="B163" t="s">
        <v>239</v>
      </c>
    </row>
    <row r="164" spans="2:2" x14ac:dyDescent="0.3">
      <c r="B164" t="s">
        <v>240</v>
      </c>
    </row>
    <row r="165" spans="2:2" x14ac:dyDescent="0.3">
      <c r="B165" t="s">
        <v>67</v>
      </c>
    </row>
    <row r="166" spans="2:2" x14ac:dyDescent="0.3">
      <c r="B166" t="s">
        <v>261</v>
      </c>
    </row>
    <row r="167" spans="2:2" x14ac:dyDescent="0.3">
      <c r="B167" t="s">
        <v>159</v>
      </c>
    </row>
    <row r="168" spans="2:2" x14ac:dyDescent="0.3">
      <c r="B168" t="s">
        <v>32</v>
      </c>
    </row>
    <row r="169" spans="2:2" x14ac:dyDescent="0.3">
      <c r="B169" t="s">
        <v>33</v>
      </c>
    </row>
    <row r="170" spans="2:2" x14ac:dyDescent="0.3">
      <c r="B170" t="s">
        <v>68</v>
      </c>
    </row>
    <row r="171" spans="2:2" x14ac:dyDescent="0.3">
      <c r="B171" t="s">
        <v>241</v>
      </c>
    </row>
    <row r="172" spans="2:2" x14ac:dyDescent="0.3">
      <c r="B172" t="s">
        <v>242</v>
      </c>
    </row>
    <row r="173" spans="2:2" x14ac:dyDescent="0.3">
      <c r="B173" t="s">
        <v>128</v>
      </c>
    </row>
    <row r="174" spans="2:2" x14ac:dyDescent="0.3">
      <c r="B174" t="s">
        <v>260</v>
      </c>
    </row>
    <row r="175" spans="2:2" x14ac:dyDescent="0.3">
      <c r="B175" t="s">
        <v>129</v>
      </c>
    </row>
    <row r="176" spans="2:2" x14ac:dyDescent="0.3">
      <c r="B176" t="s">
        <v>243</v>
      </c>
    </row>
    <row r="177" spans="2:2" x14ac:dyDescent="0.3">
      <c r="B177" t="s">
        <v>244</v>
      </c>
    </row>
    <row r="178" spans="2:2" x14ac:dyDescent="0.3">
      <c r="B178" t="s">
        <v>179</v>
      </c>
    </row>
    <row r="179" spans="2:2" x14ac:dyDescent="0.3">
      <c r="B179" t="s">
        <v>245</v>
      </c>
    </row>
    <row r="180" spans="2:2" x14ac:dyDescent="0.3">
      <c r="B180" t="s">
        <v>69</v>
      </c>
    </row>
    <row r="181" spans="2:2" x14ac:dyDescent="0.3">
      <c r="B181" t="s">
        <v>70</v>
      </c>
    </row>
    <row r="182" spans="2:2" x14ac:dyDescent="0.3">
      <c r="B182" t="s">
        <v>180</v>
      </c>
    </row>
    <row r="183" spans="2:2" x14ac:dyDescent="0.3">
      <c r="B183" t="s">
        <v>160</v>
      </c>
    </row>
    <row r="184" spans="2:2" x14ac:dyDescent="0.3">
      <c r="B184" t="s">
        <v>71</v>
      </c>
    </row>
    <row r="185" spans="2:2" x14ac:dyDescent="0.3">
      <c r="B185" t="s">
        <v>161</v>
      </c>
    </row>
    <row r="186" spans="2:2" x14ac:dyDescent="0.3">
      <c r="B186" t="s">
        <v>246</v>
      </c>
    </row>
    <row r="187" spans="2:2" x14ac:dyDescent="0.3">
      <c r="B187" t="s">
        <v>162</v>
      </c>
    </row>
    <row r="188" spans="2:2" x14ac:dyDescent="0.3">
      <c r="B188" t="s">
        <v>72</v>
      </c>
    </row>
    <row r="189" spans="2:2" x14ac:dyDescent="0.3">
      <c r="B189" t="s">
        <v>130</v>
      </c>
    </row>
    <row r="190" spans="2:2" x14ac:dyDescent="0.3">
      <c r="B190" t="s">
        <v>131</v>
      </c>
    </row>
    <row r="191" spans="2:2" x14ac:dyDescent="0.3">
      <c r="B191" t="s">
        <v>163</v>
      </c>
    </row>
    <row r="192" spans="2:2" x14ac:dyDescent="0.3">
      <c r="B192" t="s">
        <v>181</v>
      </c>
    </row>
    <row r="193" spans="2:2" x14ac:dyDescent="0.3">
      <c r="B193" t="s">
        <v>247</v>
      </c>
    </row>
    <row r="194" spans="2:2" x14ac:dyDescent="0.3">
      <c r="B194" t="s">
        <v>132</v>
      </c>
    </row>
    <row r="195" spans="2:2" x14ac:dyDescent="0.3">
      <c r="B195" t="s">
        <v>133</v>
      </c>
    </row>
    <row r="196" spans="2:2" x14ac:dyDescent="0.3">
      <c r="B196" t="s">
        <v>34</v>
      </c>
    </row>
    <row r="197" spans="2:2" x14ac:dyDescent="0.3">
      <c r="B197" t="s">
        <v>73</v>
      </c>
    </row>
    <row r="198" spans="2:2" x14ac:dyDescent="0.3">
      <c r="B198" t="s">
        <v>134</v>
      </c>
    </row>
    <row r="199" spans="2:2" x14ac:dyDescent="0.3">
      <c r="B199" t="s">
        <v>182</v>
      </c>
    </row>
    <row r="200" spans="2:2" x14ac:dyDescent="0.3">
      <c r="B200" t="s">
        <v>35</v>
      </c>
    </row>
    <row r="201" spans="2:2" x14ac:dyDescent="0.3">
      <c r="B201" t="s">
        <v>135</v>
      </c>
    </row>
    <row r="202" spans="2:2" x14ac:dyDescent="0.3">
      <c r="B202" t="s">
        <v>74</v>
      </c>
    </row>
    <row r="203" spans="2:2" x14ac:dyDescent="0.3">
      <c r="B203" t="s">
        <v>36</v>
      </c>
    </row>
    <row r="204" spans="2:2" x14ac:dyDescent="0.3">
      <c r="B204" t="s">
        <v>75</v>
      </c>
    </row>
    <row r="205" spans="2:2" x14ac:dyDescent="0.3">
      <c r="B205" t="s">
        <v>136</v>
      </c>
    </row>
    <row r="206" spans="2:2" x14ac:dyDescent="0.3">
      <c r="B206" t="s">
        <v>137</v>
      </c>
    </row>
    <row r="207" spans="2:2" x14ac:dyDescent="0.3">
      <c r="B207" t="s">
        <v>76</v>
      </c>
    </row>
    <row r="208" spans="2:2" x14ac:dyDescent="0.3">
      <c r="B208" t="s">
        <v>37</v>
      </c>
    </row>
    <row r="209" spans="2:2" x14ac:dyDescent="0.3">
      <c r="B209" t="s">
        <v>38</v>
      </c>
    </row>
    <row r="210" spans="2:2" x14ac:dyDescent="0.3">
      <c r="B210" t="s">
        <v>248</v>
      </c>
    </row>
    <row r="211" spans="2:2" x14ac:dyDescent="0.3">
      <c r="B211" t="s">
        <v>249</v>
      </c>
    </row>
    <row r="212" spans="2:2" x14ac:dyDescent="0.3">
      <c r="B212" t="s">
        <v>39</v>
      </c>
    </row>
    <row r="213" spans="2:2" x14ac:dyDescent="0.3">
      <c r="B213" t="s">
        <v>250</v>
      </c>
    </row>
    <row r="214" spans="2:2" x14ac:dyDescent="0.3">
      <c r="B214" t="s">
        <v>138</v>
      </c>
    </row>
    <row r="215" spans="2:2" x14ac:dyDescent="0.3">
      <c r="B215" t="s">
        <v>203</v>
      </c>
    </row>
    <row r="216" spans="2:2" x14ac:dyDescent="0.3">
      <c r="B216" t="s">
        <v>204</v>
      </c>
    </row>
    <row r="217" spans="2:2" x14ac:dyDescent="0.3">
      <c r="B217" t="s">
        <v>205</v>
      </c>
    </row>
    <row r="218" spans="2:2" x14ac:dyDescent="0.3">
      <c r="B218" t="s">
        <v>206</v>
      </c>
    </row>
    <row r="219" spans="2:2" x14ac:dyDescent="0.3">
      <c r="B219" t="s">
        <v>183</v>
      </c>
    </row>
    <row r="220" spans="2:2" x14ac:dyDescent="0.3">
      <c r="B220" t="s">
        <v>207</v>
      </c>
    </row>
    <row r="221" spans="2:2" x14ac:dyDescent="0.3">
      <c r="B221" t="s">
        <v>139</v>
      </c>
    </row>
    <row r="222" spans="2:2" x14ac:dyDescent="0.3">
      <c r="B222" t="s">
        <v>140</v>
      </c>
    </row>
    <row r="223" spans="2:2" x14ac:dyDescent="0.3">
      <c r="B223" t="s">
        <v>184</v>
      </c>
    </row>
    <row r="224" spans="2:2" x14ac:dyDescent="0.3">
      <c r="B224" t="s">
        <v>141</v>
      </c>
    </row>
    <row r="225" spans="2:2" x14ac:dyDescent="0.3">
      <c r="B225" t="s">
        <v>40</v>
      </c>
    </row>
    <row r="226" spans="2:2" x14ac:dyDescent="0.3">
      <c r="B226" t="s">
        <v>251</v>
      </c>
    </row>
    <row r="227" spans="2:2" x14ac:dyDescent="0.3">
      <c r="B227" t="s">
        <v>252</v>
      </c>
    </row>
    <row r="228" spans="2:2" x14ac:dyDescent="0.3">
      <c r="B228" t="s">
        <v>77</v>
      </c>
    </row>
    <row r="229" spans="2:2" x14ac:dyDescent="0.3">
      <c r="B229" t="s">
        <v>41</v>
      </c>
    </row>
    <row r="230" spans="2:2" x14ac:dyDescent="0.3">
      <c r="B230" t="s">
        <v>78</v>
      </c>
    </row>
    <row r="231" spans="2:2" x14ac:dyDescent="0.3">
      <c r="B231" t="s">
        <v>42</v>
      </c>
    </row>
    <row r="232" spans="2:2" x14ac:dyDescent="0.3">
      <c r="B232" t="s">
        <v>79</v>
      </c>
    </row>
    <row r="233" spans="2:2" x14ac:dyDescent="0.3">
      <c r="B233" t="s">
        <v>208</v>
      </c>
    </row>
    <row r="234" spans="2:2" x14ac:dyDescent="0.3">
      <c r="B234" t="s">
        <v>185</v>
      </c>
    </row>
    <row r="235" spans="2:2" x14ac:dyDescent="0.3">
      <c r="B235" t="s">
        <v>142</v>
      </c>
    </row>
    <row r="236" spans="2:2" x14ac:dyDescent="0.3">
      <c r="B236" t="s">
        <v>143</v>
      </c>
    </row>
    <row r="237" spans="2:2" x14ac:dyDescent="0.3">
      <c r="B237" t="s">
        <v>43</v>
      </c>
    </row>
    <row r="238" spans="2:2" x14ac:dyDescent="0.3">
      <c r="B238" t="s">
        <v>144</v>
      </c>
    </row>
    <row r="239" spans="2:2" x14ac:dyDescent="0.3">
      <c r="B239" t="s">
        <v>186</v>
      </c>
    </row>
    <row r="240" spans="2:2" x14ac:dyDescent="0.3">
      <c r="B240" t="s">
        <v>164</v>
      </c>
    </row>
    <row r="241" spans="2:2" x14ac:dyDescent="0.3">
      <c r="B241" t="s">
        <v>209</v>
      </c>
    </row>
    <row r="242" spans="2:2" x14ac:dyDescent="0.3">
      <c r="B242" t="s">
        <v>253</v>
      </c>
    </row>
    <row r="243" spans="2:2" x14ac:dyDescent="0.3">
      <c r="B243" t="s">
        <v>145</v>
      </c>
    </row>
    <row r="244" spans="2:2" x14ac:dyDescent="0.3">
      <c r="B244" t="s">
        <v>80</v>
      </c>
    </row>
    <row r="245" spans="2:2" x14ac:dyDescent="0.3">
      <c r="B245" t="s">
        <v>165</v>
      </c>
    </row>
    <row r="246" spans="2:2" x14ac:dyDescent="0.3">
      <c r="B246" t="s">
        <v>254</v>
      </c>
    </row>
    <row r="247" spans="2:2" x14ac:dyDescent="0.3">
      <c r="B247" t="s">
        <v>81</v>
      </c>
    </row>
    <row r="248" spans="2:2" x14ac:dyDescent="0.3">
      <c r="B248" t="s">
        <v>255</v>
      </c>
    </row>
    <row r="249" spans="2:2" x14ac:dyDescent="0.3">
      <c r="B249" t="s">
        <v>256</v>
      </c>
    </row>
    <row r="250" spans="2:2" x14ac:dyDescent="0.3">
      <c r="B250" t="s">
        <v>257</v>
      </c>
    </row>
    <row r="251" spans="2:2" x14ac:dyDescent="0.3">
      <c r="B251" t="s">
        <v>258</v>
      </c>
    </row>
    <row r="252" spans="2:2" x14ac:dyDescent="0.3">
      <c r="B252" t="s">
        <v>259</v>
      </c>
    </row>
    <row r="253" spans="2:2" x14ac:dyDescent="0.3">
      <c r="B253" t="s">
        <v>187</v>
      </c>
    </row>
    <row r="254" spans="2:2" x14ac:dyDescent="0.3">
      <c r="B254" t="s">
        <v>44</v>
      </c>
    </row>
    <row r="255" spans="2:2" x14ac:dyDescent="0.3">
      <c r="B255" t="s">
        <v>45</v>
      </c>
    </row>
  </sheetData>
  <sheetProtection algorithmName="SHA-512" hashValue="IQhTE1KoqPQC2bgk3ANJzi6wcrEPjm8SF9c2l4rExgRHngknWcMsQDy2JC/M6NlY9/CwHpjfs7G9CytFHc7oWQ==" saltValue="zLNcvMj1yV/rs+Mz8yIpaA==" spinCount="100000" sheet="1" objects="1" scenarios="1"/>
  <sortState xmlns:xlrd2="http://schemas.microsoft.com/office/spreadsheetml/2017/richdata2" ref="B2:B255">
    <sortCondition ref="B2:B255"/>
  </sortState>
  <customSheetViews>
    <customSheetView guid="{90A66CAE-CEC2-457F-A9FB-851135E4D5CF}">
      <selection activeCell="D6" sqref="D6"/>
      <pageMargins left="0.7" right="0.7" top="0.75" bottom="0.75" header="0.3" footer="0.3"/>
    </customSheetView>
  </customSheetViews>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02DFDA-487D-4E6E-A2C4-465C3E3BF2BB}">
  <sheetPr>
    <tabColor theme="9" tint="0.79998168889431442"/>
    <pageSetUpPr fitToPage="1"/>
  </sheetPr>
  <dimension ref="A1:K19"/>
  <sheetViews>
    <sheetView showGridLines="0" showRuler="0" view="pageLayout" zoomScale="70" zoomScaleNormal="55" zoomScaleSheetLayoutView="40" zoomScalePageLayoutView="70" workbookViewId="0">
      <selection activeCell="I3" sqref="I3"/>
    </sheetView>
  </sheetViews>
  <sheetFormatPr defaultColWidth="3.21875" defaultRowHeight="15" x14ac:dyDescent="0.3"/>
  <cols>
    <col min="1" max="1" width="15.109375" style="1" customWidth="1"/>
    <col min="2" max="2" width="18.77734375" style="2" customWidth="1"/>
    <col min="3" max="3" width="37" style="3" customWidth="1"/>
    <col min="4" max="5" width="37" style="4" customWidth="1"/>
    <col min="6" max="6" width="12.88671875" style="5" customWidth="1"/>
    <col min="7" max="7" width="12.5546875" style="5" customWidth="1"/>
    <col min="8" max="8" width="11.44140625" style="39" customWidth="1"/>
    <col min="9" max="9" width="56" style="5" customWidth="1"/>
    <col min="10" max="10" width="16.5546875" style="39" customWidth="1"/>
    <col min="11" max="11" width="39.5546875" style="52" customWidth="1"/>
    <col min="12" max="13" width="3.21875" style="1" customWidth="1"/>
    <col min="14" max="29" width="3.21875" style="1"/>
    <col min="30" max="30" width="3.21875" style="1" customWidth="1"/>
    <col min="31" max="16384" width="3.21875" style="1"/>
  </cols>
  <sheetData>
    <row r="1" spans="1:11" ht="99" x14ac:dyDescent="0.2">
      <c r="A1" s="99" t="s">
        <v>285</v>
      </c>
      <c r="B1" s="100" t="s">
        <v>286</v>
      </c>
      <c r="C1" s="100" t="s">
        <v>287</v>
      </c>
      <c r="D1" s="100" t="s">
        <v>288</v>
      </c>
      <c r="E1" s="100" t="s">
        <v>289</v>
      </c>
      <c r="F1" s="101" t="s">
        <v>290</v>
      </c>
      <c r="G1" s="101" t="s">
        <v>556</v>
      </c>
      <c r="H1" s="101" t="s">
        <v>647</v>
      </c>
      <c r="I1" s="101" t="s">
        <v>557</v>
      </c>
      <c r="J1" s="76" t="s">
        <v>291</v>
      </c>
      <c r="K1" s="76" t="s">
        <v>292</v>
      </c>
    </row>
    <row r="2" spans="1:11" s="111" customFormat="1" ht="105" x14ac:dyDescent="0.3">
      <c r="A2" s="15" t="s">
        <v>646</v>
      </c>
      <c r="B2" s="109" t="s">
        <v>293</v>
      </c>
      <c r="C2" s="110" t="s">
        <v>294</v>
      </c>
      <c r="D2" s="110" t="s">
        <v>645</v>
      </c>
      <c r="E2" s="110" t="s">
        <v>295</v>
      </c>
      <c r="F2" s="11"/>
      <c r="G2" s="11"/>
      <c r="H2" s="40"/>
      <c r="I2" s="11"/>
      <c r="J2" s="77"/>
      <c r="K2" s="11"/>
    </row>
    <row r="3" spans="1:11" s="111" customFormat="1" ht="90" x14ac:dyDescent="0.3">
      <c r="A3" s="16"/>
      <c r="B3" s="112" t="s">
        <v>359</v>
      </c>
      <c r="C3" s="113" t="s">
        <v>296</v>
      </c>
      <c r="D3" s="113" t="s">
        <v>297</v>
      </c>
      <c r="E3" s="113" t="s">
        <v>298</v>
      </c>
      <c r="F3" s="7"/>
      <c r="G3" s="7"/>
      <c r="H3" s="40"/>
      <c r="I3" s="11"/>
      <c r="J3" s="77"/>
      <c r="K3" s="11"/>
    </row>
    <row r="4" spans="1:11" s="111" customFormat="1" ht="90" x14ac:dyDescent="0.3">
      <c r="A4" s="19"/>
      <c r="B4" s="112" t="s">
        <v>299</v>
      </c>
      <c r="C4" s="113" t="s">
        <v>361</v>
      </c>
      <c r="D4" s="113" t="s">
        <v>360</v>
      </c>
      <c r="E4" s="113" t="s">
        <v>300</v>
      </c>
      <c r="F4" s="7"/>
      <c r="G4" s="7"/>
      <c r="H4" s="41"/>
      <c r="I4" s="7"/>
      <c r="J4" s="77"/>
      <c r="K4" s="11"/>
    </row>
    <row r="5" spans="1:11" s="111" customFormat="1" ht="90" x14ac:dyDescent="0.3">
      <c r="A5" s="20"/>
      <c r="B5" s="112" t="s">
        <v>301</v>
      </c>
      <c r="C5" s="113" t="s">
        <v>302</v>
      </c>
      <c r="D5" s="113" t="s">
        <v>644</v>
      </c>
      <c r="E5" s="113" t="s">
        <v>303</v>
      </c>
      <c r="F5" s="7"/>
      <c r="G5" s="7"/>
      <c r="H5" s="41"/>
      <c r="I5" s="7"/>
      <c r="J5" s="77"/>
      <c r="K5" s="11"/>
    </row>
    <row r="6" spans="1:11" s="111" customFormat="1" ht="195" x14ac:dyDescent="0.3">
      <c r="A6" s="20" t="s">
        <v>635</v>
      </c>
      <c r="B6" s="12" t="s">
        <v>304</v>
      </c>
      <c r="C6" s="10" t="s">
        <v>305</v>
      </c>
      <c r="D6" s="10" t="s">
        <v>362</v>
      </c>
      <c r="E6" s="10" t="s">
        <v>643</v>
      </c>
      <c r="F6" s="7"/>
      <c r="G6" s="7"/>
      <c r="H6" s="41"/>
      <c r="I6" s="7"/>
      <c r="J6" s="77"/>
      <c r="K6" s="11"/>
    </row>
    <row r="7" spans="1:11" s="111" customFormat="1" ht="60" x14ac:dyDescent="0.3">
      <c r="A7" s="18" t="s">
        <v>636</v>
      </c>
      <c r="B7" s="13" t="s">
        <v>306</v>
      </c>
      <c r="C7" s="6" t="s">
        <v>307</v>
      </c>
      <c r="D7" s="6" t="s">
        <v>308</v>
      </c>
      <c r="E7" s="6" t="s">
        <v>309</v>
      </c>
      <c r="F7" s="7"/>
      <c r="G7" s="7"/>
      <c r="H7" s="41"/>
      <c r="I7" s="7"/>
      <c r="J7" s="77"/>
      <c r="K7" s="11"/>
    </row>
    <row r="8" spans="1:11" s="111" customFormat="1" ht="105" x14ac:dyDescent="0.3">
      <c r="A8" s="19"/>
      <c r="B8" s="13" t="s">
        <v>310</v>
      </c>
      <c r="C8" s="6" t="s">
        <v>311</v>
      </c>
      <c r="D8" s="6" t="s">
        <v>312</v>
      </c>
      <c r="E8" s="6" t="s">
        <v>313</v>
      </c>
      <c r="F8" s="7"/>
      <c r="G8" s="7"/>
      <c r="H8" s="41"/>
      <c r="I8" s="7"/>
      <c r="J8" s="77"/>
      <c r="K8" s="11"/>
    </row>
    <row r="9" spans="1:11" s="111" customFormat="1" ht="75" x14ac:dyDescent="0.3">
      <c r="A9" s="19"/>
      <c r="B9" s="13" t="s">
        <v>314</v>
      </c>
      <c r="C9" s="6" t="s">
        <v>315</v>
      </c>
      <c r="D9" s="6" t="s">
        <v>316</v>
      </c>
      <c r="E9" s="6" t="s">
        <v>317</v>
      </c>
      <c r="F9" s="7"/>
      <c r="G9" s="7"/>
      <c r="H9" s="41"/>
      <c r="I9" s="7"/>
      <c r="J9" s="77"/>
      <c r="K9" s="11"/>
    </row>
    <row r="10" spans="1:11" s="111" customFormat="1" ht="180" x14ac:dyDescent="0.3">
      <c r="A10" s="19"/>
      <c r="B10" s="13" t="s">
        <v>318</v>
      </c>
      <c r="C10" s="108" t="s">
        <v>363</v>
      </c>
      <c r="D10" s="108" t="s">
        <v>319</v>
      </c>
      <c r="E10" s="108" t="s">
        <v>320</v>
      </c>
      <c r="F10" s="7"/>
      <c r="G10" s="7"/>
      <c r="H10" s="41"/>
      <c r="I10" s="7"/>
      <c r="J10" s="77"/>
      <c r="K10" s="11"/>
    </row>
    <row r="11" spans="1:11" s="111" customFormat="1" ht="75" x14ac:dyDescent="0.3">
      <c r="A11" s="19"/>
      <c r="B11" s="13" t="s">
        <v>321</v>
      </c>
      <c r="C11" s="108" t="s">
        <v>322</v>
      </c>
      <c r="D11" s="108" t="s">
        <v>323</v>
      </c>
      <c r="E11" s="108" t="s">
        <v>324</v>
      </c>
      <c r="F11" s="7"/>
      <c r="G11" s="7"/>
      <c r="H11" s="41"/>
      <c r="I11" s="7"/>
      <c r="J11" s="77"/>
      <c r="K11" s="11"/>
    </row>
    <row r="12" spans="1:11" s="111" customFormat="1" ht="90" x14ac:dyDescent="0.3">
      <c r="A12" s="16"/>
      <c r="B12" s="13" t="s">
        <v>325</v>
      </c>
      <c r="C12" s="108" t="s">
        <v>326</v>
      </c>
      <c r="D12" s="108" t="s">
        <v>327</v>
      </c>
      <c r="E12" s="108" t="s">
        <v>328</v>
      </c>
      <c r="F12" s="7"/>
      <c r="G12" s="7"/>
      <c r="H12" s="41"/>
      <c r="I12" s="7"/>
      <c r="J12" s="77"/>
      <c r="K12" s="11"/>
    </row>
    <row r="13" spans="1:11" s="111" customFormat="1" ht="105" x14ac:dyDescent="0.3">
      <c r="A13" s="16"/>
      <c r="B13" s="13" t="s">
        <v>329</v>
      </c>
      <c r="C13" s="108" t="s">
        <v>330</v>
      </c>
      <c r="D13" s="108" t="s">
        <v>331</v>
      </c>
      <c r="E13" s="108" t="s">
        <v>332</v>
      </c>
      <c r="F13" s="7"/>
      <c r="G13" s="7"/>
      <c r="H13" s="41"/>
      <c r="I13" s="7"/>
      <c r="J13" s="77"/>
      <c r="K13" s="11"/>
    </row>
    <row r="14" spans="1:11" s="111" customFormat="1" ht="120" x14ac:dyDescent="0.3">
      <c r="A14" s="20"/>
      <c r="B14" s="13" t="s">
        <v>333</v>
      </c>
      <c r="C14" s="108" t="s">
        <v>334</v>
      </c>
      <c r="D14" s="108" t="s">
        <v>335</v>
      </c>
      <c r="E14" s="108" t="s">
        <v>336</v>
      </c>
      <c r="F14" s="7"/>
      <c r="G14" s="7"/>
      <c r="H14" s="41"/>
      <c r="I14" s="7"/>
      <c r="J14" s="77"/>
      <c r="K14" s="11"/>
    </row>
    <row r="15" spans="1:11" s="111" customFormat="1" ht="135" x14ac:dyDescent="0.3">
      <c r="A15" s="19" t="s">
        <v>637</v>
      </c>
      <c r="B15" s="13" t="s">
        <v>337</v>
      </c>
      <c r="C15" s="108" t="s">
        <v>338</v>
      </c>
      <c r="D15" s="108" t="s">
        <v>364</v>
      </c>
      <c r="E15" s="108" t="s">
        <v>642</v>
      </c>
      <c r="F15" s="7"/>
      <c r="G15" s="7"/>
      <c r="H15" s="41"/>
      <c r="I15" s="7"/>
      <c r="J15" s="77"/>
      <c r="K15" s="11"/>
    </row>
    <row r="16" spans="1:11" s="111" customFormat="1" ht="135" x14ac:dyDescent="0.3">
      <c r="A16" s="18" t="s">
        <v>638</v>
      </c>
      <c r="B16" s="13" t="s">
        <v>365</v>
      </c>
      <c r="C16" s="108" t="s">
        <v>366</v>
      </c>
      <c r="D16" s="108" t="s">
        <v>640</v>
      </c>
      <c r="E16" s="108" t="s">
        <v>641</v>
      </c>
      <c r="F16" s="7"/>
      <c r="G16" s="7"/>
      <c r="H16" s="41"/>
      <c r="I16" s="7"/>
      <c r="J16" s="77"/>
      <c r="K16" s="11"/>
    </row>
    <row r="17" spans="1:11" s="111" customFormat="1" ht="120" x14ac:dyDescent="0.3">
      <c r="A17" s="19"/>
      <c r="B17" s="13" t="s">
        <v>339</v>
      </c>
      <c r="C17" s="108" t="s">
        <v>340</v>
      </c>
      <c r="D17" s="108" t="s">
        <v>639</v>
      </c>
      <c r="E17" s="108" t="s">
        <v>341</v>
      </c>
      <c r="F17" s="7"/>
      <c r="G17" s="7"/>
      <c r="H17" s="41"/>
      <c r="I17" s="7"/>
      <c r="J17" s="77"/>
      <c r="K17" s="11"/>
    </row>
    <row r="18" spans="1:11" s="111" customFormat="1" ht="45" x14ac:dyDescent="0.3">
      <c r="A18" s="23"/>
      <c r="B18" s="13" t="s">
        <v>342</v>
      </c>
      <c r="C18" s="108" t="s">
        <v>343</v>
      </c>
      <c r="D18" s="108" t="s">
        <v>344</v>
      </c>
      <c r="E18" s="108" t="s">
        <v>345</v>
      </c>
      <c r="F18" s="7"/>
      <c r="G18" s="7"/>
      <c r="H18" s="41"/>
      <c r="I18" s="7"/>
      <c r="J18" s="77"/>
      <c r="K18" s="11"/>
    </row>
    <row r="19" spans="1:11" s="111" customFormat="1" ht="195" x14ac:dyDescent="0.3">
      <c r="A19" s="22"/>
      <c r="B19" s="13" t="s">
        <v>346</v>
      </c>
      <c r="C19" s="108" t="s">
        <v>347</v>
      </c>
      <c r="D19" s="108" t="s">
        <v>348</v>
      </c>
      <c r="E19" s="108" t="s">
        <v>349</v>
      </c>
      <c r="F19" s="7"/>
      <c r="G19" s="7"/>
      <c r="H19" s="41"/>
      <c r="I19" s="7"/>
      <c r="J19" s="77"/>
      <c r="K19" s="11"/>
    </row>
  </sheetData>
  <phoneticPr fontId="1" type="noConversion"/>
  <hyperlinks>
    <hyperlink ref="B4" r:id="rId1" display="https://resources.specialolympics.org/sports-essentials/sports-and-coaching/coaching-special-olympics-athletes?locale=en" xr:uid="{6954E453-3F6C-4174-8E81-FCBDE3DA804A}"/>
  </hyperlinks>
  <printOptions horizontalCentered="1"/>
  <pageMargins left="0.7" right="0.7" top="0.75" bottom="0.75" header="0.15" footer="0.3"/>
  <pageSetup paperSize="9" scale="45" fitToHeight="0" orientation="landscape" r:id="rId2"/>
  <headerFooter alignWithMargins="0">
    <oddHeader>&amp;L&amp;"Ubuntu,Bold"&amp;16E1 - Programación Local
&amp;RElija "Etapa Actual" para cada fila de PQS
Asigne "Etapa de Objetivo" e indique el nivel de prioridad
Proporcione comentarios, cuando sea necesario
Use las últimas 2 columnas para seguir el progreso</oddHeader>
    <oddFooter xml:space="preserve">&amp;LPQS V3 Self-Assessment 
</oddFooter>
  </headerFooter>
  <extLst>
    <ext xmlns:x14="http://schemas.microsoft.com/office/spreadsheetml/2009/9/main" uri="{78C0D931-6437-407d-A8EE-F0AAD7539E65}">
      <x14:conditionalFormattings>
        <x14:conditionalFormatting xmlns:xm="http://schemas.microsoft.com/office/excel/2006/main">
          <x14:cfRule type="containsText" priority="12" operator="containsText" id="{3E3DA758-3DB4-4CDA-B8AE-163C56BB92D6}">
            <xm:f>NOT(ISERROR(SEARCH(Data!$F$2,H2)))</xm:f>
            <xm:f>Data!$F$2</xm:f>
            <x14:dxf>
              <font>
                <b/>
                <i val="0"/>
                <color rgb="FFFF0000"/>
              </font>
              <numFmt numFmtId="30" formatCode="@"/>
              <fill>
                <patternFill patternType="none">
                  <bgColor auto="1"/>
                </patternFill>
              </fill>
            </x14:dxf>
          </x14:cfRule>
          <xm:sqref>H2:H19</xm:sqref>
        </x14:conditionalFormatting>
        <x14:conditionalFormatting xmlns:xm="http://schemas.microsoft.com/office/excel/2006/main">
          <x14:cfRule type="containsText" priority="11" operator="containsText" id="{DCE7F734-9CF5-4EB0-914D-5904480D3C8D}">
            <xm:f>NOT(ISERROR(SEARCH(Data!$F$2,H3)))</xm:f>
            <xm:f>Data!$F$2</xm:f>
            <x14:dxf>
              <font>
                <b/>
                <i val="0"/>
                <color rgb="FFFF0000"/>
              </font>
              <fill>
                <patternFill patternType="none">
                  <bgColor auto="1"/>
                </patternFill>
              </fill>
            </x14:dxf>
          </x14:cfRule>
          <xm:sqref>H3</xm:sqref>
        </x14:conditionalFormatting>
        <x14:conditionalFormatting xmlns:xm="http://schemas.microsoft.com/office/excel/2006/main">
          <x14:cfRule type="expression" priority="146" id="{E7B6BD6A-A516-4CF9-A7C4-4603A2263981}">
            <xm:f>IF(J2=Data!$U$3, TRUE, FALSE)</xm:f>
            <x14:dxf>
              <font>
                <color rgb="FF00B0F0"/>
              </font>
              <fill>
                <patternFill>
                  <bgColor rgb="FF00B0F0"/>
                </patternFill>
              </fill>
            </x14:dxf>
          </x14:cfRule>
          <x14:cfRule type="expression" priority="147" id="{731A6DB5-7FD4-461E-ACEB-7565E8420948}">
            <xm:f>IF(J2=Data!$U$4, TRUE, FALSE)</xm:f>
            <x14:dxf>
              <font>
                <color rgb="FF00B050"/>
              </font>
              <fill>
                <patternFill>
                  <bgColor rgb="FF00B050"/>
                </patternFill>
              </fill>
            </x14:dxf>
          </x14:cfRule>
          <x14:cfRule type="expression" priority="148" id="{31DC66F6-B351-44B5-8EA7-A2DCAACB72B7}">
            <xm:f>IF(J2=Data!$U$5, TRUE, FALSE)</xm:f>
            <x14:dxf>
              <font>
                <color rgb="FFFFFF00"/>
              </font>
              <fill>
                <patternFill>
                  <bgColor rgb="FFFFFF00"/>
                </patternFill>
              </fill>
            </x14:dxf>
          </x14:cfRule>
          <x14:cfRule type="expression" priority="149" id="{8A913B0A-DA86-4F42-85E4-E765DE50D4FE}">
            <xm:f>IF(J2=Data!$U$6, TRUE, FALSE)</xm:f>
            <x14:dxf>
              <font>
                <color rgb="FFFF0000"/>
              </font>
              <fill>
                <patternFill>
                  <bgColor rgb="FFFF0000"/>
                </patternFill>
              </fill>
            </x14:dxf>
          </x14:cfRule>
          <xm:sqref>J2:J1048576</xm:sqref>
        </x14:conditionalFormatting>
        <x14:conditionalFormatting xmlns:xm="http://schemas.microsoft.com/office/excel/2006/main">
          <x14:cfRule type="expression" priority="5" id="{D47A6806-E7A9-4AEF-93A6-0782FA9843AA}">
            <xm:f>IF(F2=Data!$D$6, TRUE, FALSE)</xm:f>
            <x14:dxf>
              <fill>
                <patternFill>
                  <bgColor theme="6" tint="0.39994506668294322"/>
                </patternFill>
              </fill>
            </x14:dxf>
          </x14:cfRule>
          <x14:cfRule type="expression" priority="4" id="{D397DBC8-E4A9-4805-BA09-2E74B680F182}">
            <xm:f>IF(F2=Data!$D$5, TRUE, FALSE)</xm:f>
            <x14:dxf>
              <fill>
                <patternFill>
                  <bgColor theme="6" tint="0.39994506668294322"/>
                </patternFill>
              </fill>
            </x14:dxf>
          </x14:cfRule>
          <xm:sqref>E2:E19</xm:sqref>
        </x14:conditionalFormatting>
        <x14:conditionalFormatting xmlns:xm="http://schemas.microsoft.com/office/excel/2006/main">
          <x14:cfRule type="expression" priority="3" id="{D1AFB985-8D85-4C97-AFD4-FF7C854C36B4}">
            <xm:f>IF(F2=Data!$D$4, TRUE, FALSE)</xm:f>
            <x14:dxf>
              <fill>
                <patternFill>
                  <bgColor theme="6" tint="0.39994506668294322"/>
                </patternFill>
              </fill>
            </x14:dxf>
          </x14:cfRule>
          <xm:sqref>D2:D19</xm:sqref>
        </x14:conditionalFormatting>
        <x14:conditionalFormatting xmlns:xm="http://schemas.microsoft.com/office/excel/2006/main">
          <x14:cfRule type="expression" priority="2" id="{2B9578B6-63CC-4861-924A-F0F217BC7AD2}">
            <xm:f>IF(F2=Data!$D$3, TRUE, FALSE)</xm:f>
            <x14:dxf>
              <fill>
                <patternFill>
                  <bgColor theme="6" tint="0.39994506668294322"/>
                </patternFill>
              </fill>
            </x14:dxf>
          </x14:cfRule>
          <xm:sqref>C2:C19</xm:sqref>
        </x14:conditionalFormatting>
        <x14:conditionalFormatting xmlns:xm="http://schemas.microsoft.com/office/excel/2006/main">
          <x14:cfRule type="expression" priority="1" id="{8D1DA2A0-90D4-45D7-BEE8-671BB327B0FD}">
            <xm:f>IF(F2=Data!$D$2, TRUE, FALSE)</xm:f>
            <x14:dxf>
              <fill>
                <patternFill>
                  <bgColor theme="6" tint="0.39994506668294322"/>
                </patternFill>
              </fill>
            </x14:dxf>
          </x14:cfRule>
          <xm:sqref>B2:B19</xm:sqref>
        </x14:conditionalFormatting>
      </x14:conditionalFormattings>
    </ext>
    <ext xmlns:x14="http://schemas.microsoft.com/office/spreadsheetml/2009/9/main" uri="{CCE6A557-97BC-4b89-ADB6-D9C93CAAB3DF}">
      <x14:dataValidations xmlns:xm="http://schemas.microsoft.com/office/excel/2006/main" count="4">
        <x14:dataValidation type="list" allowBlank="1" showInputMessage="1" showErrorMessage="1" xr:uid="{3211E3BD-EFFA-46D4-A589-3F9FDA39A82F}">
          <x14:formula1>
            <xm:f>Data!$U$2:$U$6</xm:f>
          </x14:formula1>
          <xm:sqref>J2:J19</xm:sqref>
        </x14:dataValidation>
        <x14:dataValidation type="list" allowBlank="1" showInputMessage="1" showErrorMessage="1" xr:uid="{A96657BF-CD86-4FE0-B87C-ADE82AEE3063}">
          <x14:formula1>
            <xm:f>Data!$D$2:$D$6</xm:f>
          </x14:formula1>
          <xm:sqref>F2:F19</xm:sqref>
        </x14:dataValidation>
        <x14:dataValidation type="list" allowBlank="1" showInputMessage="1" showErrorMessage="1" xr:uid="{85869B1A-2B27-4636-A041-215F6F7C9E5D}">
          <x14:formula1>
            <xm:f>Data!$F$2:$F$2</xm:f>
          </x14:formula1>
          <xm:sqref>H2:H19</xm:sqref>
        </x14:dataValidation>
        <x14:dataValidation type="list" allowBlank="1" showInputMessage="1" showErrorMessage="1" xr:uid="{020954F6-4420-405F-B599-696CFD20B1EC}">
          <x14:formula1>
            <xm:f>Data!$E$2:$E$6</xm:f>
          </x14:formula1>
          <xm:sqref>G2:G19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E12256-0993-455F-96E4-025B9181A630}">
  <sheetPr>
    <tabColor theme="9" tint="0.59999389629810485"/>
    <pageSetUpPr fitToPage="1"/>
  </sheetPr>
  <dimension ref="A1:K8"/>
  <sheetViews>
    <sheetView showGridLines="0" showRuler="0" view="pageLayout" zoomScale="70" zoomScaleNormal="85" zoomScaleSheetLayoutView="40" zoomScalePageLayoutView="70" workbookViewId="0">
      <selection activeCell="B2" sqref="B2"/>
    </sheetView>
  </sheetViews>
  <sheetFormatPr defaultColWidth="3.21875" defaultRowHeight="15" x14ac:dyDescent="0.3"/>
  <cols>
    <col min="1" max="1" width="15.109375" style="1" customWidth="1"/>
    <col min="2" max="2" width="18.77734375" style="2" customWidth="1"/>
    <col min="3" max="3" width="34.44140625" style="3" customWidth="1"/>
    <col min="4" max="4" width="34.21875" style="4" customWidth="1"/>
    <col min="5" max="5" width="32.77734375" style="4" customWidth="1"/>
    <col min="6" max="6" width="12.88671875" style="5" customWidth="1"/>
    <col min="7" max="8" width="12.5546875" style="5" customWidth="1"/>
    <col min="9" max="9" width="44.44140625" style="5" customWidth="1"/>
    <col min="10" max="10" width="18.6640625" style="39" customWidth="1"/>
    <col min="11" max="11" width="42.6640625" style="52" customWidth="1"/>
    <col min="12" max="12" width="3.21875" style="1" customWidth="1"/>
    <col min="13" max="28" width="3.21875" style="1"/>
    <col min="29" max="29" width="3.21875" style="1" customWidth="1"/>
    <col min="30" max="16384" width="3.21875" style="1"/>
  </cols>
  <sheetData>
    <row r="1" spans="1:11" s="114" customFormat="1" ht="98.4" customHeight="1" x14ac:dyDescent="0.3">
      <c r="A1" s="99" t="str">
        <f>'E1'!A1</f>
        <v>Referencia del Plan Estratégico</v>
      </c>
      <c r="B1" s="100" t="str">
        <f>'E1'!B1</f>
        <v>Área de Plan Estratégico</v>
      </c>
      <c r="C1" s="100" t="str">
        <f>'E1'!C1</f>
        <v>Etapa 1</v>
      </c>
      <c r="D1" s="100" t="str">
        <f>'E1'!D1</f>
        <v xml:space="preserve">Etapa 2 </v>
      </c>
      <c r="E1" s="100" t="str">
        <f>'E1'!E1</f>
        <v xml:space="preserve">Etapa 3 </v>
      </c>
      <c r="F1" s="100" t="str">
        <f>'E1'!F1</f>
        <v>Etapa Actual</v>
      </c>
      <c r="G1" s="100" t="str">
        <f>'E1'!G1</f>
        <v>Etapa de Objetivo</v>
      </c>
      <c r="H1" s="100" t="str">
        <f>'E1'!H1</f>
        <v>Alta Prioridad</v>
      </c>
      <c r="I1" s="100" t="str">
        <f>'E1'!I1</f>
        <v>Comentarios
Comparta comentarios sobre su etapa actual, etapa de objetivo y PASOS para MOVERSE a la etapa de objetivo</v>
      </c>
      <c r="J1" s="115" t="str">
        <f>'E1'!J1</f>
        <v>Informe de Progreso
Seleccione el estado de progreso del menú desplegable</v>
      </c>
      <c r="K1" s="115" t="str">
        <f>'E1'!K1</f>
        <v>Comentarios del Informe de Progreso</v>
      </c>
    </row>
    <row r="2" spans="1:11" ht="105" x14ac:dyDescent="0.2">
      <c r="A2" s="15" t="s">
        <v>629</v>
      </c>
      <c r="B2" s="109" t="s">
        <v>601</v>
      </c>
      <c r="C2" s="110" t="s">
        <v>632</v>
      </c>
      <c r="D2" s="110" t="s">
        <v>602</v>
      </c>
      <c r="E2" s="110" t="s">
        <v>603</v>
      </c>
      <c r="F2" s="11"/>
      <c r="G2" s="11"/>
      <c r="H2" s="40"/>
      <c r="I2" s="11"/>
      <c r="J2" s="95"/>
      <c r="K2" s="11"/>
    </row>
    <row r="3" spans="1:11" ht="75" x14ac:dyDescent="0.2">
      <c r="A3" s="16"/>
      <c r="B3" s="109" t="s">
        <v>604</v>
      </c>
      <c r="C3" s="110" t="s">
        <v>605</v>
      </c>
      <c r="D3" s="110" t="s">
        <v>606</v>
      </c>
      <c r="E3" s="110" t="s">
        <v>607</v>
      </c>
      <c r="F3" s="11"/>
      <c r="G3" s="7"/>
      <c r="H3" s="40"/>
      <c r="I3" s="11"/>
      <c r="J3" s="95"/>
      <c r="K3" s="11"/>
    </row>
    <row r="4" spans="1:11" ht="135" x14ac:dyDescent="0.2">
      <c r="A4" s="21" t="s">
        <v>630</v>
      </c>
      <c r="B4" s="109" t="s">
        <v>608</v>
      </c>
      <c r="C4" s="110" t="s">
        <v>609</v>
      </c>
      <c r="D4" s="110" t="s">
        <v>610</v>
      </c>
      <c r="E4" s="110" t="s">
        <v>611</v>
      </c>
      <c r="F4" s="11"/>
      <c r="G4" s="7"/>
      <c r="H4" s="40"/>
      <c r="I4" s="7"/>
      <c r="J4" s="95"/>
      <c r="K4" s="11"/>
    </row>
    <row r="5" spans="1:11" ht="90" x14ac:dyDescent="0.2">
      <c r="A5" s="18" t="s">
        <v>631</v>
      </c>
      <c r="B5" s="109" t="s">
        <v>612</v>
      </c>
      <c r="C5" s="110" t="s">
        <v>613</v>
      </c>
      <c r="D5" s="110" t="s">
        <v>614</v>
      </c>
      <c r="E5" s="110" t="s">
        <v>615</v>
      </c>
      <c r="F5" s="11"/>
      <c r="G5" s="7"/>
      <c r="H5" s="40"/>
      <c r="I5" s="7"/>
      <c r="J5" s="95"/>
      <c r="K5" s="11"/>
    </row>
    <row r="6" spans="1:11" ht="90" x14ac:dyDescent="0.2">
      <c r="A6" s="20"/>
      <c r="B6" s="109" t="s">
        <v>616</v>
      </c>
      <c r="C6" s="110" t="s">
        <v>617</v>
      </c>
      <c r="D6" s="110" t="s">
        <v>618</v>
      </c>
      <c r="E6" s="110" t="s">
        <v>619</v>
      </c>
      <c r="F6" s="11"/>
      <c r="G6" s="7"/>
      <c r="H6" s="40"/>
      <c r="I6" s="7"/>
      <c r="J6" s="95"/>
      <c r="K6" s="11"/>
    </row>
    <row r="7" spans="1:11" ht="120" x14ac:dyDescent="0.2">
      <c r="A7" s="19" t="s">
        <v>633</v>
      </c>
      <c r="B7" s="109" t="s">
        <v>634</v>
      </c>
      <c r="C7" s="110" t="s">
        <v>620</v>
      </c>
      <c r="D7" s="110" t="s">
        <v>621</v>
      </c>
      <c r="E7" s="110" t="s">
        <v>622</v>
      </c>
      <c r="F7" s="11"/>
      <c r="G7" s="7"/>
      <c r="H7" s="40"/>
      <c r="I7" s="7"/>
      <c r="J7" s="95"/>
      <c r="K7" s="11"/>
    </row>
    <row r="8" spans="1:11" ht="75" x14ac:dyDescent="0.2">
      <c r="A8" s="20"/>
      <c r="B8" s="109" t="s">
        <v>623</v>
      </c>
      <c r="C8" s="110" t="s">
        <v>624</v>
      </c>
      <c r="D8" s="110" t="s">
        <v>625</v>
      </c>
      <c r="E8" s="110" t="s">
        <v>626</v>
      </c>
      <c r="F8" s="11"/>
      <c r="G8" s="7"/>
      <c r="H8" s="40"/>
      <c r="I8" s="7"/>
      <c r="J8" s="95"/>
      <c r="K8" s="11"/>
    </row>
  </sheetData>
  <printOptions horizontalCentered="1"/>
  <pageMargins left="0.7" right="0.7" top="0.75" bottom="0.75" header="0.15" footer="0.3"/>
  <pageSetup paperSize="9" scale="47" fitToHeight="0" orientation="landscape" r:id="rId1"/>
  <headerFooter alignWithMargins="0">
    <oddHeader>&amp;L&amp;"Ubuntu,Bold"&amp;16E2. Empoderamiento a los atletas
&amp;RElija "Etapa Actual" para cada fila de PQS
Asigne "Etapa de Objetivo" e indique el nivel de prioridad
Proporcione comentarios, cuando sea necesario
Use las últimas 2 columnas para seguir el progreso</oddHeader>
    <oddFooter xml:space="preserve">&amp;LPQS V3 Self-Assessment 
</oddFooter>
  </headerFooter>
  <extLst>
    <ext xmlns:x14="http://schemas.microsoft.com/office/spreadsheetml/2009/9/main" uri="{78C0D931-6437-407d-A8EE-F0AAD7539E65}">
      <x14:conditionalFormattings>
        <x14:conditionalFormatting xmlns:xm="http://schemas.microsoft.com/office/excel/2006/main">
          <x14:cfRule type="containsText" priority="10" operator="containsText" id="{34EDCE38-6A77-4506-B36C-89DD3F1D9AF7}">
            <xm:f>NOT(ISERROR(SEARCH(Data!$F$2,H2)))</xm:f>
            <xm:f>Data!$F$2</xm:f>
            <x14:dxf>
              <font>
                <b/>
                <i val="0"/>
                <color rgb="FFFF0000"/>
              </font>
              <numFmt numFmtId="30" formatCode="@"/>
              <fill>
                <patternFill patternType="none">
                  <bgColor auto="1"/>
                </patternFill>
              </fill>
            </x14:dxf>
          </x14:cfRule>
          <xm:sqref>H2:H8</xm:sqref>
        </x14:conditionalFormatting>
        <x14:conditionalFormatting xmlns:xm="http://schemas.microsoft.com/office/excel/2006/main">
          <x14:cfRule type="expression" priority="150" id="{8479F79A-8AD6-4F0F-A693-05A64644C3B6}">
            <xm:f>IF(J2=Data!$U$3, TRUE, FALSE)</xm:f>
            <x14:dxf>
              <font>
                <color rgb="FF00B0F0"/>
              </font>
              <fill>
                <patternFill>
                  <bgColor rgb="FF00B0F0"/>
                </patternFill>
              </fill>
            </x14:dxf>
          </x14:cfRule>
          <x14:cfRule type="expression" priority="151" id="{C164A0D0-B3E8-4477-A1DE-BF22D3E5DC4D}">
            <xm:f>IF(J2=Data!$U$4, TRUE, FALSE)</xm:f>
            <x14:dxf>
              <font>
                <color rgb="FF00B050"/>
              </font>
              <fill>
                <patternFill>
                  <bgColor rgb="FF00B050"/>
                </patternFill>
              </fill>
            </x14:dxf>
          </x14:cfRule>
          <x14:cfRule type="expression" priority="152" id="{65C134BE-FF78-4C6D-AC41-FDD331E13E73}">
            <xm:f>IF(J2=Data!$U$5, TRUE, FALSE)</xm:f>
            <x14:dxf>
              <font>
                <color rgb="FFFFFF00"/>
              </font>
              <fill>
                <patternFill>
                  <bgColor rgb="FFFFFF00"/>
                </patternFill>
              </fill>
            </x14:dxf>
          </x14:cfRule>
          <x14:cfRule type="expression" priority="153" id="{00C4E133-FAEF-40F2-964D-0A734774C4AA}">
            <xm:f>IF(J2=Data!$U$6, TRUE, FALSE)</xm:f>
            <x14:dxf>
              <font>
                <color rgb="FFFF0000"/>
              </font>
              <fill>
                <patternFill>
                  <bgColor rgb="FFFF0000"/>
                </patternFill>
              </fill>
            </x14:dxf>
          </x14:cfRule>
          <xm:sqref>J2:J1048576</xm:sqref>
        </x14:conditionalFormatting>
        <x14:conditionalFormatting xmlns:xm="http://schemas.microsoft.com/office/excel/2006/main">
          <x14:cfRule type="expression" priority="4" id="{01F76735-B404-4D0F-98CF-9A02B9E04B2F}">
            <xm:f>IF(F2=Data!$D$5, TRUE, FALSE)</xm:f>
            <x14:dxf>
              <fill>
                <patternFill>
                  <bgColor theme="6" tint="0.39994506668294322"/>
                </patternFill>
              </fill>
            </x14:dxf>
          </x14:cfRule>
          <x14:cfRule type="expression" priority="5" id="{38DF796C-54CD-4136-96BD-C62F75FD4E5B}">
            <xm:f>IF(F2=Data!$D$6, TRUE, FALSE)</xm:f>
            <x14:dxf>
              <fill>
                <patternFill>
                  <bgColor theme="6" tint="0.39994506668294322"/>
                </patternFill>
              </fill>
            </x14:dxf>
          </x14:cfRule>
          <xm:sqref>E2:E8</xm:sqref>
        </x14:conditionalFormatting>
        <x14:conditionalFormatting xmlns:xm="http://schemas.microsoft.com/office/excel/2006/main">
          <x14:cfRule type="expression" priority="3" id="{A2115AA9-3536-4BA4-9D50-BC99752E7107}">
            <xm:f>IF(F2=Data!$D$4, TRUE, FALSE)</xm:f>
            <x14:dxf>
              <fill>
                <patternFill>
                  <bgColor theme="6" tint="0.39994506668294322"/>
                </patternFill>
              </fill>
            </x14:dxf>
          </x14:cfRule>
          <xm:sqref>D2:D8</xm:sqref>
        </x14:conditionalFormatting>
        <x14:conditionalFormatting xmlns:xm="http://schemas.microsoft.com/office/excel/2006/main">
          <x14:cfRule type="expression" priority="2" id="{3E37F9F9-7313-4469-9A51-9B840703CC0E}">
            <xm:f>IF(F2=Data!$D$3, TRUE, FALSE)</xm:f>
            <x14:dxf>
              <fill>
                <patternFill>
                  <bgColor theme="6" tint="0.39994506668294322"/>
                </patternFill>
              </fill>
            </x14:dxf>
          </x14:cfRule>
          <xm:sqref>C2:C8</xm:sqref>
        </x14:conditionalFormatting>
        <x14:conditionalFormatting xmlns:xm="http://schemas.microsoft.com/office/excel/2006/main">
          <x14:cfRule type="expression" priority="1" id="{CE4C2776-C53B-40E4-960E-D1DFB084D62A}">
            <xm:f>IF(F2=Data!$D$2, TRUE, FALSE)</xm:f>
            <x14:dxf>
              <fill>
                <patternFill>
                  <bgColor theme="6" tint="0.39994506668294322"/>
                </patternFill>
              </fill>
            </x14:dxf>
          </x14:cfRule>
          <xm:sqref>B2:B8</xm:sqref>
        </x14:conditionalFormatting>
      </x14:conditionalFormattings>
    </ext>
    <ext xmlns:x14="http://schemas.microsoft.com/office/spreadsheetml/2009/9/main" uri="{CCE6A557-97BC-4b89-ADB6-D9C93CAAB3DF}">
      <x14:dataValidations xmlns:xm="http://schemas.microsoft.com/office/excel/2006/main" count="4">
        <x14:dataValidation type="list" allowBlank="1" showInputMessage="1" showErrorMessage="1" xr:uid="{C8EF5654-DD3A-4D34-9E52-0C287C7F6144}">
          <x14:formula1>
            <xm:f>Data!$D$2:$D$6</xm:f>
          </x14:formula1>
          <xm:sqref>F2:F8</xm:sqref>
        </x14:dataValidation>
        <x14:dataValidation type="list" allowBlank="1" showInputMessage="1" showErrorMessage="1" xr:uid="{B57419B9-4CA1-4159-BEA2-084FD823BCF5}">
          <x14:formula1>
            <xm:f>Data!$E$2:$E$6</xm:f>
          </x14:formula1>
          <xm:sqref>G2:G8</xm:sqref>
        </x14:dataValidation>
        <x14:dataValidation type="list" allowBlank="1" showInputMessage="1" showErrorMessage="1" xr:uid="{282AB39D-D69F-47A7-9514-2178C7E9D33C}">
          <x14:formula1>
            <xm:f>Data!$F$2</xm:f>
          </x14:formula1>
          <xm:sqref>H2:H8</xm:sqref>
        </x14:dataValidation>
        <x14:dataValidation type="list" allowBlank="1" showInputMessage="1" showErrorMessage="1" xr:uid="{AEDEB24A-AFBB-424F-A163-B1BCA962BAA1}">
          <x14:formula1>
            <xm:f>Data!$U$2:$U$6</xm:f>
          </x14:formula1>
          <xm:sqref>J2:J8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8C3150-31D1-4118-9BD5-5EB79200F1EF}">
  <sheetPr>
    <tabColor theme="9" tint="0.39997558519241921"/>
    <pageSetUpPr fitToPage="1"/>
  </sheetPr>
  <dimension ref="A1:K6"/>
  <sheetViews>
    <sheetView showGridLines="0" showRuler="0" view="pageLayout" zoomScale="70" zoomScaleNormal="85" zoomScaleSheetLayoutView="40" zoomScalePageLayoutView="70" workbookViewId="0">
      <selection activeCell="B2" sqref="B2"/>
    </sheetView>
  </sheetViews>
  <sheetFormatPr defaultColWidth="3.21875" defaultRowHeight="15" x14ac:dyDescent="0.3"/>
  <cols>
    <col min="1" max="1" width="17" style="1" customWidth="1"/>
    <col min="2" max="2" width="18.77734375" style="2" customWidth="1"/>
    <col min="3" max="3" width="34.44140625" style="3" customWidth="1"/>
    <col min="4" max="4" width="34.21875" style="4" customWidth="1"/>
    <col min="5" max="5" width="32.77734375" style="4" customWidth="1"/>
    <col min="6" max="6" width="12.88671875" style="5" customWidth="1"/>
    <col min="7" max="8" width="12.5546875" style="5" customWidth="1"/>
    <col min="9" max="9" width="52.77734375" style="5" customWidth="1"/>
    <col min="10" max="10" width="23.21875" style="39" customWidth="1"/>
    <col min="11" max="11" width="27.88671875" style="52" bestFit="1" customWidth="1"/>
    <col min="12" max="12" width="3.21875" style="1" customWidth="1"/>
    <col min="13" max="28" width="3.21875" style="1"/>
    <col min="29" max="29" width="3.21875" style="1" customWidth="1"/>
    <col min="30" max="16384" width="3.21875" style="1"/>
  </cols>
  <sheetData>
    <row r="1" spans="1:11" ht="68.400000000000006" customHeight="1" x14ac:dyDescent="0.2">
      <c r="A1" s="100" t="str">
        <f>'E1'!A1</f>
        <v>Referencia del Plan Estratégico</v>
      </c>
      <c r="B1" s="100" t="str">
        <f>'E1'!B1</f>
        <v>Área de Plan Estratégico</v>
      </c>
      <c r="C1" s="100" t="str">
        <f>'E1'!C1</f>
        <v>Etapa 1</v>
      </c>
      <c r="D1" s="100" t="str">
        <f>'E1'!D1</f>
        <v xml:space="preserve">Etapa 2 </v>
      </c>
      <c r="E1" s="100" t="str">
        <f>'E1'!E1</f>
        <v xml:space="preserve">Etapa 3 </v>
      </c>
      <c r="F1" s="100" t="str">
        <f>'E1'!F1</f>
        <v>Etapa Actual</v>
      </c>
      <c r="G1" s="100" t="str">
        <f>'E1'!G1</f>
        <v>Etapa de Objetivo</v>
      </c>
      <c r="H1" s="100" t="str">
        <f>'E1'!H1</f>
        <v>Alta Prioridad</v>
      </c>
      <c r="I1" s="100" t="str">
        <f>'E1'!I1</f>
        <v>Comentarios
Comparta comentarios sobre su etapa actual, etapa de objetivo y PASOS para MOVERSE a la etapa de objetivo</v>
      </c>
      <c r="J1" s="115" t="str">
        <f>'E1'!J1</f>
        <v>Informe de Progreso
Seleccione el estado de progreso del menú desplegable</v>
      </c>
      <c r="K1" s="115" t="str">
        <f>'E1'!K1</f>
        <v>Comentarios del Informe de Progreso</v>
      </c>
    </row>
    <row r="2" spans="1:11" ht="135" x14ac:dyDescent="0.2">
      <c r="A2" s="16" t="s">
        <v>627</v>
      </c>
      <c r="B2" s="109" t="s">
        <v>580</v>
      </c>
      <c r="C2" s="110" t="s">
        <v>581</v>
      </c>
      <c r="D2" s="110" t="s">
        <v>582</v>
      </c>
      <c r="E2" s="110" t="s">
        <v>583</v>
      </c>
      <c r="F2" s="11"/>
      <c r="G2" s="11"/>
      <c r="H2" s="40"/>
      <c r="I2" s="11"/>
      <c r="J2" s="95"/>
      <c r="K2" s="11"/>
    </row>
    <row r="3" spans="1:11" ht="120" x14ac:dyDescent="0.2">
      <c r="A3" s="20"/>
      <c r="B3" s="109" t="s">
        <v>584</v>
      </c>
      <c r="C3" s="110" t="s">
        <v>585</v>
      </c>
      <c r="D3" s="110" t="s">
        <v>586</v>
      </c>
      <c r="E3" s="110" t="s">
        <v>587</v>
      </c>
      <c r="F3" s="11"/>
      <c r="G3" s="7"/>
      <c r="H3" s="40"/>
      <c r="I3" s="7"/>
      <c r="J3" s="95"/>
      <c r="K3" s="11"/>
    </row>
    <row r="4" spans="1:11" ht="105" x14ac:dyDescent="0.2">
      <c r="A4" s="21" t="s">
        <v>600</v>
      </c>
      <c r="B4" s="109" t="s">
        <v>588</v>
      </c>
      <c r="C4" s="110" t="s">
        <v>589</v>
      </c>
      <c r="D4" s="110" t="s">
        <v>590</v>
      </c>
      <c r="E4" s="110" t="s">
        <v>591</v>
      </c>
      <c r="F4" s="11"/>
      <c r="G4" s="7"/>
      <c r="H4" s="40"/>
      <c r="I4" s="7"/>
      <c r="J4" s="95"/>
      <c r="K4" s="11"/>
    </row>
    <row r="5" spans="1:11" ht="135" x14ac:dyDescent="0.2">
      <c r="A5" s="18" t="s">
        <v>628</v>
      </c>
      <c r="B5" s="109" t="s">
        <v>592</v>
      </c>
      <c r="C5" s="110" t="s">
        <v>593</v>
      </c>
      <c r="D5" s="110" t="s">
        <v>594</v>
      </c>
      <c r="E5" s="110" t="s">
        <v>595</v>
      </c>
      <c r="F5" s="11"/>
      <c r="G5" s="7"/>
      <c r="H5" s="40"/>
      <c r="I5" s="7"/>
      <c r="J5" s="95"/>
      <c r="K5" s="11"/>
    </row>
    <row r="6" spans="1:11" ht="135" x14ac:dyDescent="0.2">
      <c r="A6" s="20"/>
      <c r="B6" s="109" t="s">
        <v>596</v>
      </c>
      <c r="C6" s="110" t="s">
        <v>597</v>
      </c>
      <c r="D6" s="110" t="s">
        <v>598</v>
      </c>
      <c r="E6" s="110" t="s">
        <v>599</v>
      </c>
      <c r="F6" s="11"/>
      <c r="G6" s="7"/>
      <c r="H6" s="40"/>
      <c r="I6" s="7"/>
      <c r="J6" s="95"/>
      <c r="K6" s="11"/>
    </row>
  </sheetData>
  <printOptions horizontalCentered="1"/>
  <pageMargins left="0.7" right="0.7" top="0.75" bottom="0.75" header="0.15" footer="0.3"/>
  <pageSetup paperSize="9" scale="47" fitToHeight="0" orientation="landscape" r:id="rId1"/>
  <headerFooter alignWithMargins="0">
    <oddHeader>&amp;L&amp;"Ubuntu,Bold"&amp;16E3 - Fomentar Prácticas Inclusivos
&amp;RElija "Etapa Actual" para cada fila de PQS
Asigne "Etapa de Objetivo" e indique el nivel de prioridad
Proporcione comentarios, cuando sea necesario
Use las últimas 2 columnas para seguir el progreso</oddHeader>
    <oddFooter xml:space="preserve">&amp;LPQS V3 Self-Assessment 
</oddFooter>
  </headerFooter>
  <extLst>
    <ext xmlns:x14="http://schemas.microsoft.com/office/spreadsheetml/2009/9/main" uri="{78C0D931-6437-407d-A8EE-F0AAD7539E65}">
      <x14:conditionalFormattings>
        <x14:conditionalFormatting xmlns:xm="http://schemas.microsoft.com/office/excel/2006/main">
          <x14:cfRule type="containsText" priority="10" operator="containsText" id="{85EAFB92-42B5-489F-9F3A-200CB83CCD20}">
            <xm:f>NOT(ISERROR(SEARCH(Data!$F$2,H2)))</xm:f>
            <xm:f>Data!$F$2</xm:f>
            <x14:dxf>
              <font>
                <b/>
                <i val="0"/>
                <color rgb="FFFF0000"/>
              </font>
              <numFmt numFmtId="30" formatCode="@"/>
              <fill>
                <patternFill patternType="none">
                  <bgColor auto="1"/>
                </patternFill>
              </fill>
            </x14:dxf>
          </x14:cfRule>
          <xm:sqref>H2:H6</xm:sqref>
        </x14:conditionalFormatting>
        <x14:conditionalFormatting xmlns:xm="http://schemas.microsoft.com/office/excel/2006/main">
          <x14:cfRule type="expression" priority="154" id="{9BE2C247-5ACE-48A3-93CD-0A964FF9929F}">
            <xm:f>IF(J2=Data!$U$3, TRUE, FALSE)</xm:f>
            <x14:dxf>
              <font>
                <color rgb="FF00B0F0"/>
              </font>
              <fill>
                <patternFill>
                  <bgColor rgb="FF00B0F0"/>
                </patternFill>
              </fill>
            </x14:dxf>
          </x14:cfRule>
          <x14:cfRule type="expression" priority="155" id="{411196E2-3B83-40A5-B171-45E9B71A4F8E}">
            <xm:f>IF(J2=Data!$U$4, TRUE, FALSE)</xm:f>
            <x14:dxf>
              <font>
                <color rgb="FF00B050"/>
              </font>
              <fill>
                <patternFill>
                  <bgColor rgb="FF00B050"/>
                </patternFill>
              </fill>
            </x14:dxf>
          </x14:cfRule>
          <x14:cfRule type="expression" priority="156" id="{DCE8ACCF-BAF0-462B-A3BD-5B265404E0B5}">
            <xm:f>IF(J2=Data!$U$5, TRUE, FALSE)</xm:f>
            <x14:dxf>
              <font>
                <color rgb="FFFFFF00"/>
              </font>
              <fill>
                <patternFill>
                  <bgColor rgb="FFFFFF00"/>
                </patternFill>
              </fill>
            </x14:dxf>
          </x14:cfRule>
          <x14:cfRule type="expression" priority="157" id="{5D18ADCA-C28B-4671-85B2-FBFE435D368A}">
            <xm:f>IF(J2=Data!$U$6, TRUE, FALSE)</xm:f>
            <x14:dxf>
              <font>
                <color rgb="FFFF0000"/>
              </font>
              <fill>
                <patternFill>
                  <bgColor rgb="FFFF0000"/>
                </patternFill>
              </fill>
            </x14:dxf>
          </x14:cfRule>
          <xm:sqref>J2:J1048576</xm:sqref>
        </x14:conditionalFormatting>
        <x14:conditionalFormatting xmlns:xm="http://schemas.microsoft.com/office/excel/2006/main">
          <x14:cfRule type="expression" priority="4" id="{1BA67C17-7F13-4E10-B5E9-A61601B1E2CD}">
            <xm:f>IF(F2=Data!$D$5, TRUE, FALSE)</xm:f>
            <x14:dxf>
              <fill>
                <patternFill>
                  <bgColor theme="6" tint="0.39994506668294322"/>
                </patternFill>
              </fill>
            </x14:dxf>
          </x14:cfRule>
          <x14:cfRule type="expression" priority="5" id="{0849C251-9336-467F-AC64-97167176823F}">
            <xm:f>IF(F2=Data!$D$6, TRUE, FALSE)</xm:f>
            <x14:dxf>
              <fill>
                <patternFill>
                  <bgColor theme="6" tint="0.39994506668294322"/>
                </patternFill>
              </fill>
            </x14:dxf>
          </x14:cfRule>
          <xm:sqref>E2:E6</xm:sqref>
        </x14:conditionalFormatting>
        <x14:conditionalFormatting xmlns:xm="http://schemas.microsoft.com/office/excel/2006/main">
          <x14:cfRule type="expression" priority="3" id="{CD853380-5321-4489-9D7A-AB6D0839F94C}">
            <xm:f>IF(F2=Data!$D$4, TRUE, FALSE)</xm:f>
            <x14:dxf>
              <fill>
                <patternFill>
                  <bgColor theme="6" tint="0.39994506668294322"/>
                </patternFill>
              </fill>
            </x14:dxf>
          </x14:cfRule>
          <xm:sqref>D2:D6</xm:sqref>
        </x14:conditionalFormatting>
        <x14:conditionalFormatting xmlns:xm="http://schemas.microsoft.com/office/excel/2006/main">
          <x14:cfRule type="expression" priority="2" id="{26AA0EAF-AF58-41F0-9DCF-752C2AD22385}">
            <xm:f>IF(F2=Data!$D$3, TRUE, FALSE)</xm:f>
            <x14:dxf>
              <fill>
                <patternFill>
                  <bgColor theme="6" tint="0.39994506668294322"/>
                </patternFill>
              </fill>
            </x14:dxf>
          </x14:cfRule>
          <xm:sqref>C2:C6</xm:sqref>
        </x14:conditionalFormatting>
        <x14:conditionalFormatting xmlns:xm="http://schemas.microsoft.com/office/excel/2006/main">
          <x14:cfRule type="expression" priority="1" id="{BB9DDE71-0580-4263-A209-3AE149E87C4A}">
            <xm:f>IF(F2=Data!$D$2, TRUE, FALSE)</xm:f>
            <x14:dxf>
              <fill>
                <patternFill>
                  <bgColor theme="6" tint="0.39994506668294322"/>
                </patternFill>
              </fill>
            </x14:dxf>
          </x14:cfRule>
          <xm:sqref>B2:B6</xm:sqref>
        </x14:conditionalFormatting>
      </x14:conditionalFormattings>
    </ext>
    <ext xmlns:x14="http://schemas.microsoft.com/office/spreadsheetml/2009/9/main" uri="{CCE6A557-97BC-4b89-ADB6-D9C93CAAB3DF}">
      <x14:dataValidations xmlns:xm="http://schemas.microsoft.com/office/excel/2006/main" count="4">
        <x14:dataValidation type="list" allowBlank="1" showInputMessage="1" showErrorMessage="1" xr:uid="{5EDD0898-B622-4CFD-9F82-A5CFA762CFDE}">
          <x14:formula1>
            <xm:f>Data!$D$2:$D$6</xm:f>
          </x14:formula1>
          <xm:sqref>F2:F6</xm:sqref>
        </x14:dataValidation>
        <x14:dataValidation type="list" allowBlank="1" showInputMessage="1" showErrorMessage="1" xr:uid="{EF396B1E-C9DD-4E75-A745-02011DD11BF2}">
          <x14:formula1>
            <xm:f>Data!$E$2:$E$6</xm:f>
          </x14:formula1>
          <xm:sqref>G2:G6</xm:sqref>
        </x14:dataValidation>
        <x14:dataValidation type="list" allowBlank="1" showInputMessage="1" showErrorMessage="1" xr:uid="{FD2378BA-464D-4C75-8E40-2AE247DF9FC3}">
          <x14:formula1>
            <xm:f>Data!$F$2</xm:f>
          </x14:formula1>
          <xm:sqref>H2:H6</xm:sqref>
        </x14:dataValidation>
        <x14:dataValidation type="list" allowBlank="1" showInputMessage="1" showErrorMessage="1" xr:uid="{4F24AB26-E41E-4FB2-94F5-B6BDF5900691}">
          <x14:formula1>
            <xm:f>Data!$U$2:$U$6</xm:f>
          </x14:formula1>
          <xm:sqref>J2:J6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B93A3B-0A57-4B15-AD23-534079227151}">
  <sheetPr>
    <tabColor theme="6" tint="0.79998168889431442"/>
    <pageSetUpPr fitToPage="1"/>
  </sheetPr>
  <dimension ref="A1:K9"/>
  <sheetViews>
    <sheetView showGridLines="0" showRuler="0" view="pageLayout" topLeftCell="A6" zoomScale="70" zoomScaleNormal="85" zoomScaleSheetLayoutView="70" zoomScalePageLayoutView="70" workbookViewId="0">
      <selection activeCell="B8" sqref="B8:F8"/>
    </sheetView>
  </sheetViews>
  <sheetFormatPr defaultColWidth="3.21875" defaultRowHeight="15" x14ac:dyDescent="0.3"/>
  <cols>
    <col min="1" max="1" width="15.109375" style="1" customWidth="1"/>
    <col min="2" max="2" width="18.77734375" style="2" customWidth="1"/>
    <col min="3" max="3" width="34.44140625" style="3" customWidth="1"/>
    <col min="4" max="4" width="34.21875" style="4" customWidth="1"/>
    <col min="5" max="5" width="32.77734375" style="4" customWidth="1"/>
    <col min="6" max="6" width="12.88671875" style="5" customWidth="1"/>
    <col min="7" max="8" width="12.5546875" style="5" customWidth="1"/>
    <col min="9" max="9" width="44.33203125" style="5" customWidth="1"/>
    <col min="10" max="10" width="23.21875" style="96" customWidth="1"/>
    <col min="11" max="11" width="38.44140625" style="52" customWidth="1"/>
    <col min="12" max="25" width="3.21875" style="1"/>
    <col min="26" max="26" width="3.21875" style="1" customWidth="1"/>
    <col min="27" max="16384" width="3.21875" style="1"/>
  </cols>
  <sheetData>
    <row r="1" spans="1:11" ht="60" x14ac:dyDescent="0.2">
      <c r="A1" s="100" t="str">
        <f>'E1'!A1</f>
        <v>Referencia del Plan Estratégico</v>
      </c>
      <c r="B1" s="100" t="str">
        <f>'E1'!B1</f>
        <v>Área de Plan Estratégico</v>
      </c>
      <c r="C1" s="100" t="str">
        <f>'E1'!C1</f>
        <v>Etapa 1</v>
      </c>
      <c r="D1" s="100" t="str">
        <f>'E1'!D1</f>
        <v xml:space="preserve">Etapa 2 </v>
      </c>
      <c r="E1" s="100" t="str">
        <f>'E1'!E1</f>
        <v xml:space="preserve">Etapa 3 </v>
      </c>
      <c r="F1" s="100" t="str">
        <f>'E1'!F1</f>
        <v>Etapa Actual</v>
      </c>
      <c r="G1" s="100" t="str">
        <f>'E1'!G1</f>
        <v>Etapa de Objetivo</v>
      </c>
      <c r="H1" s="100" t="str">
        <f>'E1'!H1</f>
        <v>Alta Prioridad</v>
      </c>
      <c r="I1" s="100" t="str">
        <f>'E1'!I1</f>
        <v>Comentarios
Comparta comentarios sobre su etapa actual, etapa de objetivo y PASOS para MOVERSE a la etapa de objetivo</v>
      </c>
      <c r="J1" s="115" t="str">
        <f>'E1'!J1</f>
        <v>Informe de Progreso
Seleccione el estado de progreso del menú desplegable</v>
      </c>
      <c r="K1" s="115" t="str">
        <f>'E1'!K1</f>
        <v>Comentarios del Informe de Progreso</v>
      </c>
    </row>
    <row r="2" spans="1:11" ht="165" x14ac:dyDescent="0.2">
      <c r="A2" s="17" t="s">
        <v>573</v>
      </c>
      <c r="B2" s="109" t="s">
        <v>510</v>
      </c>
      <c r="C2" s="110" t="s">
        <v>574</v>
      </c>
      <c r="D2" s="110" t="s">
        <v>575</v>
      </c>
      <c r="E2" s="110" t="s">
        <v>576</v>
      </c>
      <c r="F2" s="11"/>
      <c r="G2" s="11"/>
      <c r="H2" s="40"/>
      <c r="I2" s="11"/>
      <c r="J2" s="95"/>
      <c r="K2" s="11"/>
    </row>
    <row r="3" spans="1:11" ht="90" x14ac:dyDescent="0.2">
      <c r="A3" s="14" t="s">
        <v>564</v>
      </c>
      <c r="B3" s="109" t="s">
        <v>511</v>
      </c>
      <c r="C3" s="110" t="s">
        <v>572</v>
      </c>
      <c r="D3" s="110" t="s">
        <v>512</v>
      </c>
      <c r="E3" s="110" t="s">
        <v>513</v>
      </c>
      <c r="F3" s="11"/>
      <c r="G3" s="7"/>
      <c r="H3" s="40"/>
      <c r="I3" s="11"/>
      <c r="J3" s="95"/>
      <c r="K3" s="11"/>
    </row>
    <row r="4" spans="1:11" ht="135" x14ac:dyDescent="0.2">
      <c r="A4" s="18" t="s">
        <v>565</v>
      </c>
      <c r="B4" s="109" t="s">
        <v>514</v>
      </c>
      <c r="C4" s="110" t="s">
        <v>515</v>
      </c>
      <c r="D4" s="110" t="s">
        <v>569</v>
      </c>
      <c r="E4" s="110" t="s">
        <v>570</v>
      </c>
      <c r="F4" s="11"/>
      <c r="G4" s="7"/>
      <c r="H4" s="40"/>
      <c r="I4" s="7"/>
      <c r="J4" s="95"/>
      <c r="K4" s="11"/>
    </row>
    <row r="5" spans="1:11" ht="165" x14ac:dyDescent="0.2">
      <c r="A5" s="19"/>
      <c r="B5" s="109" t="s">
        <v>516</v>
      </c>
      <c r="C5" s="110" t="s">
        <v>571</v>
      </c>
      <c r="D5" s="110" t="s">
        <v>517</v>
      </c>
      <c r="E5" s="110" t="s">
        <v>568</v>
      </c>
      <c r="F5" s="11"/>
      <c r="G5" s="7"/>
      <c r="H5" s="40"/>
      <c r="I5" s="7"/>
      <c r="J5" s="95"/>
      <c r="K5" s="11"/>
    </row>
    <row r="6" spans="1:11" ht="120" x14ac:dyDescent="0.2">
      <c r="A6" s="19"/>
      <c r="B6" s="109" t="s">
        <v>518</v>
      </c>
      <c r="C6" s="110" t="s">
        <v>519</v>
      </c>
      <c r="D6" s="110" t="s">
        <v>520</v>
      </c>
      <c r="E6" s="110" t="s">
        <v>521</v>
      </c>
      <c r="F6" s="11"/>
      <c r="G6" s="7"/>
      <c r="H6" s="40"/>
      <c r="I6" s="7"/>
      <c r="J6" s="95"/>
      <c r="K6" s="11"/>
    </row>
    <row r="7" spans="1:11" ht="90" x14ac:dyDescent="0.2">
      <c r="A7" s="20"/>
      <c r="B7" s="109" t="s">
        <v>522</v>
      </c>
      <c r="C7" s="110" t="s">
        <v>523</v>
      </c>
      <c r="D7" s="110" t="s">
        <v>524</v>
      </c>
      <c r="E7" s="110" t="s">
        <v>525</v>
      </c>
      <c r="F7" s="11"/>
      <c r="G7" s="7"/>
      <c r="H7" s="40"/>
      <c r="I7" s="7"/>
      <c r="J7" s="95"/>
      <c r="K7" s="11"/>
    </row>
    <row r="8" spans="1:11" ht="135" x14ac:dyDescent="0.2">
      <c r="A8" s="21" t="s">
        <v>566</v>
      </c>
      <c r="B8" s="109" t="s">
        <v>526</v>
      </c>
      <c r="C8" s="110" t="s">
        <v>527</v>
      </c>
      <c r="D8" s="110" t="s">
        <v>528</v>
      </c>
      <c r="E8" s="110" t="s">
        <v>529</v>
      </c>
      <c r="F8" s="11"/>
      <c r="G8" s="7"/>
      <c r="H8" s="40"/>
      <c r="I8" s="7"/>
      <c r="J8" s="95"/>
      <c r="K8" s="11"/>
    </row>
    <row r="9" spans="1:11" ht="135" x14ac:dyDescent="0.2">
      <c r="A9" s="21" t="s">
        <v>567</v>
      </c>
      <c r="B9" s="13" t="s">
        <v>530</v>
      </c>
      <c r="C9" s="6" t="s">
        <v>531</v>
      </c>
      <c r="D9" s="6" t="s">
        <v>532</v>
      </c>
      <c r="E9" s="6" t="s">
        <v>533</v>
      </c>
      <c r="F9" s="7"/>
      <c r="G9" s="7"/>
      <c r="H9" s="40"/>
      <c r="I9" s="7"/>
      <c r="J9" s="95"/>
      <c r="K9" s="11"/>
    </row>
  </sheetData>
  <printOptions horizontalCentered="1"/>
  <pageMargins left="0.7" right="0.7" top="0.75" bottom="0.75" header="0.15" footer="0.3"/>
  <pageSetup paperSize="9" scale="47" fitToHeight="0" orientation="landscape" r:id="rId1"/>
  <headerFooter alignWithMargins="0">
    <oddHeader>&amp;L&amp;"Ubuntu,Bold"&amp;16H1 - DIGITALIZAR EL MOVIMIENTO
&amp;RElija "Etapa Actual" para cada fila de PQS
Asigne "Etapa de Objetivo" e indique el nivel de prioridad
Proporcione comentarios, cuando sea necesario
Use las últimas 2 columnas para seguir el progreso</oddHeader>
    <oddFooter xml:space="preserve">&amp;LPQS V3 Self-Assessment 
</oddFooter>
  </headerFooter>
  <extLst>
    <ext xmlns:x14="http://schemas.microsoft.com/office/spreadsheetml/2009/9/main" uri="{78C0D931-6437-407d-A8EE-F0AAD7539E65}">
      <x14:conditionalFormattings>
        <x14:conditionalFormatting xmlns:xm="http://schemas.microsoft.com/office/excel/2006/main">
          <x14:cfRule type="containsText" priority="10" operator="containsText" id="{2698EF7E-D90F-469F-B825-409C81D4F5CD}">
            <xm:f>NOT(ISERROR(SEARCH(Data!$F$2,H2)))</xm:f>
            <xm:f>Data!$F$2</xm:f>
            <x14:dxf>
              <font>
                <b/>
                <i val="0"/>
                <color rgb="FFFF0000"/>
              </font>
              <numFmt numFmtId="30" formatCode="@"/>
              <fill>
                <patternFill patternType="none">
                  <bgColor auto="1"/>
                </patternFill>
              </fill>
            </x14:dxf>
          </x14:cfRule>
          <xm:sqref>H2:H9</xm:sqref>
        </x14:conditionalFormatting>
        <x14:conditionalFormatting xmlns:xm="http://schemas.microsoft.com/office/excel/2006/main">
          <x14:cfRule type="expression" priority="158" id="{17B29BD0-412F-4141-A117-CCA1400E8170}">
            <xm:f>IF(J2=Data!$U$3, TRUE, FALSE)</xm:f>
            <x14:dxf>
              <font>
                <color rgb="FF00B0F0"/>
              </font>
              <fill>
                <patternFill>
                  <bgColor rgb="FF00B0F0"/>
                </patternFill>
              </fill>
            </x14:dxf>
          </x14:cfRule>
          <x14:cfRule type="expression" priority="159" id="{562EE50B-274C-4C9D-A0D8-59B9707455AB}">
            <xm:f>IF(J2=Data!$U$4, TRUE, FALSE)</xm:f>
            <x14:dxf>
              <font>
                <color rgb="FF00B050"/>
              </font>
              <fill>
                <patternFill>
                  <bgColor rgb="FF00B050"/>
                </patternFill>
              </fill>
            </x14:dxf>
          </x14:cfRule>
          <x14:cfRule type="expression" priority="160" id="{E2572CCE-C586-4C5C-BD70-01DB79B9283B}">
            <xm:f>IF(J2=Data!$U$5, TRUE, FALSE)</xm:f>
            <x14:dxf>
              <font>
                <color rgb="FFFFFF00"/>
              </font>
              <fill>
                <patternFill>
                  <bgColor rgb="FFFFFF00"/>
                </patternFill>
              </fill>
            </x14:dxf>
          </x14:cfRule>
          <x14:cfRule type="expression" priority="161" id="{4C68CD96-517A-454E-8518-6670939690A9}">
            <xm:f>IF(J2=Data!$U$6, TRUE, FALSE)</xm:f>
            <x14:dxf>
              <font>
                <color rgb="FFFF0000"/>
              </font>
              <fill>
                <patternFill>
                  <bgColor rgb="FFFF0000"/>
                </patternFill>
              </fill>
            </x14:dxf>
          </x14:cfRule>
          <xm:sqref>J2:J1048576</xm:sqref>
        </x14:conditionalFormatting>
        <x14:conditionalFormatting xmlns:xm="http://schemas.microsoft.com/office/excel/2006/main">
          <x14:cfRule type="expression" priority="4" id="{1B584680-BA7F-4516-95E4-2F8BEC1C4AAB}">
            <xm:f>IF(F2=Data!$D$5, TRUE, FALSE)</xm:f>
            <x14:dxf>
              <fill>
                <patternFill>
                  <bgColor theme="6" tint="0.39994506668294322"/>
                </patternFill>
              </fill>
            </x14:dxf>
          </x14:cfRule>
          <x14:cfRule type="expression" priority="5" id="{889116A7-345F-4F4D-90DA-FFBB19A75E22}">
            <xm:f>IF(F2=Data!$D$6, TRUE, FALSE)</xm:f>
            <x14:dxf>
              <fill>
                <patternFill>
                  <bgColor theme="6" tint="0.39994506668294322"/>
                </patternFill>
              </fill>
            </x14:dxf>
          </x14:cfRule>
          <xm:sqref>E2:E8</xm:sqref>
        </x14:conditionalFormatting>
        <x14:conditionalFormatting xmlns:xm="http://schemas.microsoft.com/office/excel/2006/main">
          <x14:cfRule type="expression" priority="3" id="{7FB36F7F-396E-4D47-8ACD-143950060AFE}">
            <xm:f>IF(F2=Data!$D$4, TRUE, FALSE)</xm:f>
            <x14:dxf>
              <fill>
                <patternFill>
                  <bgColor theme="6" tint="0.39994506668294322"/>
                </patternFill>
              </fill>
            </x14:dxf>
          </x14:cfRule>
          <xm:sqref>D2:D8</xm:sqref>
        </x14:conditionalFormatting>
        <x14:conditionalFormatting xmlns:xm="http://schemas.microsoft.com/office/excel/2006/main">
          <x14:cfRule type="expression" priority="2" id="{B7E9A5EE-0F9E-47C3-A8A5-A0FF3FCF0B64}">
            <xm:f>IF(F2=Data!$D$3, TRUE, FALSE)</xm:f>
            <x14:dxf>
              <fill>
                <patternFill>
                  <bgColor theme="6" tint="0.39994506668294322"/>
                </patternFill>
              </fill>
            </x14:dxf>
          </x14:cfRule>
          <xm:sqref>C2:C8</xm:sqref>
        </x14:conditionalFormatting>
        <x14:conditionalFormatting xmlns:xm="http://schemas.microsoft.com/office/excel/2006/main">
          <x14:cfRule type="expression" priority="1" id="{0C4B2CDF-2CF3-493F-A81F-9CF73348C4AB}">
            <xm:f>IF(F2=Data!$D$2, TRUE, FALSE)</xm:f>
            <x14:dxf>
              <fill>
                <patternFill>
                  <bgColor theme="6" tint="0.39994506668294322"/>
                </patternFill>
              </fill>
            </x14:dxf>
          </x14:cfRule>
          <xm:sqref>B2:B8</xm:sqref>
        </x14:conditionalFormatting>
      </x14:conditionalFormattings>
    </ext>
    <ext xmlns:x14="http://schemas.microsoft.com/office/spreadsheetml/2009/9/main" uri="{CCE6A557-97BC-4b89-ADB6-D9C93CAAB3DF}">
      <x14:dataValidations xmlns:xm="http://schemas.microsoft.com/office/excel/2006/main" count="4">
        <x14:dataValidation type="list" allowBlank="1" showInputMessage="1" showErrorMessage="1" xr:uid="{BC6C109A-4158-47DB-B140-231D8FAAD865}">
          <x14:formula1>
            <xm:f>Data!$D$2:$D$6</xm:f>
          </x14:formula1>
          <xm:sqref>F2:F9</xm:sqref>
        </x14:dataValidation>
        <x14:dataValidation type="list" allowBlank="1" showInputMessage="1" showErrorMessage="1" xr:uid="{41BFF0F8-0FDD-41C7-82B2-F98C14ACC207}">
          <x14:formula1>
            <xm:f>Data!$E$2:$E$6</xm:f>
          </x14:formula1>
          <xm:sqref>G2:G9</xm:sqref>
        </x14:dataValidation>
        <x14:dataValidation type="list" allowBlank="1" showInputMessage="1" showErrorMessage="1" xr:uid="{1F20BCEB-3833-4648-A5F8-F174C2D3E6A9}">
          <x14:formula1>
            <xm:f>Data!$F$2</xm:f>
          </x14:formula1>
          <xm:sqref>H2:H9</xm:sqref>
        </x14:dataValidation>
        <x14:dataValidation type="list" allowBlank="1" showInputMessage="1" showErrorMessage="1" xr:uid="{F68FB4F5-ADB6-4FF5-80DC-BFE500BCDEAF}">
          <x14:formula1>
            <xm:f>Data!$U$2:$U$6</xm:f>
          </x14:formula1>
          <xm:sqref>J2:J9</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1BC0F3-96A1-489A-8093-5615EA43A866}">
  <sheetPr>
    <tabColor theme="6" tint="0.59999389629810485"/>
    <pageSetUpPr fitToPage="1"/>
  </sheetPr>
  <dimension ref="A1:K6"/>
  <sheetViews>
    <sheetView showGridLines="0" showRuler="0" view="pageLayout" zoomScale="70" zoomScaleNormal="85" zoomScaleSheetLayoutView="70" zoomScalePageLayoutView="70" workbookViewId="0">
      <selection activeCell="I4" sqref="I4"/>
    </sheetView>
  </sheetViews>
  <sheetFormatPr defaultColWidth="3.21875" defaultRowHeight="15" x14ac:dyDescent="0.3"/>
  <cols>
    <col min="1" max="1" width="15.109375" style="1" customWidth="1"/>
    <col min="2" max="2" width="18.77734375" style="2" customWidth="1"/>
    <col min="3" max="3" width="34.44140625" style="3" customWidth="1"/>
    <col min="4" max="4" width="34.21875" style="4" customWidth="1"/>
    <col min="5" max="5" width="32.77734375" style="4" customWidth="1"/>
    <col min="6" max="6" width="12.88671875" style="5" customWidth="1"/>
    <col min="7" max="8" width="12.5546875" style="5" customWidth="1"/>
    <col min="9" max="9" width="53.109375" style="5" customWidth="1"/>
    <col min="10" max="10" width="21.77734375" style="96" customWidth="1"/>
    <col min="11" max="11" width="29.5546875" style="52" customWidth="1"/>
    <col min="12" max="12" width="3.21875" style="1" customWidth="1"/>
    <col min="13" max="28" width="3.21875" style="1"/>
    <col min="29" max="29" width="3.21875" style="1" customWidth="1"/>
    <col min="30" max="16384" width="3.21875" style="1"/>
  </cols>
  <sheetData>
    <row r="1" spans="1:11" ht="60" x14ac:dyDescent="0.2">
      <c r="A1" s="100" t="str">
        <f>'E1'!A1</f>
        <v>Referencia del Plan Estratégico</v>
      </c>
      <c r="B1" s="100" t="str">
        <f>'E1'!B1</f>
        <v>Área de Plan Estratégico</v>
      </c>
      <c r="C1" s="100" t="str">
        <f>'E1'!C1</f>
        <v>Etapa 1</v>
      </c>
      <c r="D1" s="100" t="str">
        <f>'E1'!D1</f>
        <v xml:space="preserve">Etapa 2 </v>
      </c>
      <c r="E1" s="100" t="str">
        <f>'E1'!E1</f>
        <v xml:space="preserve">Etapa 3 </v>
      </c>
      <c r="F1" s="100" t="str">
        <f>'E1'!F1</f>
        <v>Etapa Actual</v>
      </c>
      <c r="G1" s="100" t="str">
        <f>'E1'!G1</f>
        <v>Etapa de Objetivo</v>
      </c>
      <c r="H1" s="100" t="str">
        <f>'E1'!H1</f>
        <v>Alta Prioridad</v>
      </c>
      <c r="I1" s="100" t="str">
        <f>'E1'!I1</f>
        <v>Comentarios
Comparta comentarios sobre su etapa actual, etapa de objetivo y PASOS para MOVERSE a la etapa de objetivo</v>
      </c>
      <c r="J1" s="115" t="str">
        <f>'E1'!J1</f>
        <v>Informe de Progreso
Seleccione el estado de progreso del menú desplegable</v>
      </c>
      <c r="K1" s="115" t="str">
        <f>'E1'!K1</f>
        <v>Comentarios del Informe de Progreso</v>
      </c>
    </row>
    <row r="2" spans="1:11" ht="90" x14ac:dyDescent="0.2">
      <c r="A2" s="16" t="s">
        <v>561</v>
      </c>
      <c r="B2" s="109" t="s">
        <v>490</v>
      </c>
      <c r="C2" s="110" t="s">
        <v>491</v>
      </c>
      <c r="D2" s="110" t="s">
        <v>492</v>
      </c>
      <c r="E2" s="110" t="s">
        <v>493</v>
      </c>
      <c r="F2" s="11"/>
      <c r="G2" s="11"/>
      <c r="H2" s="40"/>
      <c r="I2" s="11"/>
      <c r="J2" s="95"/>
      <c r="K2" s="11"/>
    </row>
    <row r="3" spans="1:11" ht="105" x14ac:dyDescent="0.2">
      <c r="A3" s="17"/>
      <c r="B3" s="109" t="s">
        <v>494</v>
      </c>
      <c r="C3" s="110" t="s">
        <v>495</v>
      </c>
      <c r="D3" s="110" t="s">
        <v>496</v>
      </c>
      <c r="E3" s="110" t="s">
        <v>497</v>
      </c>
      <c r="F3" s="11"/>
      <c r="G3" s="7"/>
      <c r="H3" s="40"/>
      <c r="I3" s="11"/>
      <c r="J3" s="95"/>
      <c r="K3" s="11"/>
    </row>
    <row r="4" spans="1:11" ht="150" x14ac:dyDescent="0.2">
      <c r="A4" s="21" t="s">
        <v>562</v>
      </c>
      <c r="B4" s="109" t="s">
        <v>498</v>
      </c>
      <c r="C4" s="110" t="s">
        <v>499</v>
      </c>
      <c r="D4" s="110" t="s">
        <v>500</v>
      </c>
      <c r="E4" s="110" t="s">
        <v>501</v>
      </c>
      <c r="F4" s="11"/>
      <c r="G4" s="7"/>
      <c r="H4" s="40"/>
      <c r="I4" s="7"/>
      <c r="J4" s="95"/>
      <c r="K4" s="11"/>
    </row>
    <row r="5" spans="1:11" ht="120" x14ac:dyDescent="0.2">
      <c r="A5" s="18" t="s">
        <v>563</v>
      </c>
      <c r="B5" s="109" t="s">
        <v>502</v>
      </c>
      <c r="C5" s="110" t="s">
        <v>503</v>
      </c>
      <c r="D5" s="110" t="s">
        <v>504</v>
      </c>
      <c r="E5" s="110" t="s">
        <v>505</v>
      </c>
      <c r="F5" s="11"/>
      <c r="G5" s="7"/>
      <c r="H5" s="40"/>
      <c r="I5" s="7"/>
      <c r="J5" s="95"/>
      <c r="K5" s="11"/>
    </row>
    <row r="6" spans="1:11" ht="90" x14ac:dyDescent="0.2">
      <c r="A6" s="20"/>
      <c r="B6" s="109" t="s">
        <v>506</v>
      </c>
      <c r="C6" s="110" t="s">
        <v>507</v>
      </c>
      <c r="D6" s="110" t="s">
        <v>508</v>
      </c>
      <c r="E6" s="110" t="s">
        <v>509</v>
      </c>
      <c r="F6" s="11"/>
      <c r="G6" s="7"/>
      <c r="H6" s="40"/>
      <c r="I6" s="7"/>
      <c r="J6" s="95"/>
      <c r="K6" s="11"/>
    </row>
  </sheetData>
  <printOptions horizontalCentered="1"/>
  <pageMargins left="0.25" right="0.25" top="0.75" bottom="0.75" header="0.15" footer="0.3"/>
  <pageSetup paperSize="9" scale="51" fitToHeight="0" orientation="landscape" r:id="rId1"/>
  <headerFooter>
    <oddHeader>&amp;L&amp;"Ubuntu,Bold"&amp;16H2 - DIVERSIFICAR INGRESOS 
&amp;RElija "Etapa Actual" para cada fila de PQS
Asigne "Etapa de Objetivo" e indique el nivel de prioridad
Proporcione comentarios, cuando sea necesario
Use las últimas 2 columnas para seguir el progreso</oddHeader>
    <oddFooter xml:space="preserve">&amp;LPQS V3 Self-Assessment 
</oddFooter>
  </headerFooter>
  <extLst>
    <ext xmlns:x14="http://schemas.microsoft.com/office/spreadsheetml/2009/9/main" uri="{78C0D931-6437-407d-A8EE-F0AAD7539E65}">
      <x14:conditionalFormattings>
        <x14:conditionalFormatting xmlns:xm="http://schemas.microsoft.com/office/excel/2006/main">
          <x14:cfRule type="containsText" priority="10" operator="containsText" id="{35B3AEB1-394C-495F-95F7-31B3DB4D7D66}">
            <xm:f>NOT(ISERROR(SEARCH(Data!$F$2,H2)))</xm:f>
            <xm:f>Data!$F$2</xm:f>
            <x14:dxf>
              <font>
                <b/>
                <i val="0"/>
                <color rgb="FFFF0000"/>
              </font>
              <numFmt numFmtId="30" formatCode="@"/>
              <fill>
                <patternFill patternType="none">
                  <bgColor auto="1"/>
                </patternFill>
              </fill>
            </x14:dxf>
          </x14:cfRule>
          <xm:sqref>H2:H6</xm:sqref>
        </x14:conditionalFormatting>
        <x14:conditionalFormatting xmlns:xm="http://schemas.microsoft.com/office/excel/2006/main">
          <x14:cfRule type="expression" priority="162" id="{2131DE3B-3019-48A2-A8DC-8F300F6393CA}">
            <xm:f>IF(J2=Data!$U$3, TRUE, FALSE)</xm:f>
            <x14:dxf>
              <font>
                <color rgb="FF00B0F0"/>
              </font>
              <fill>
                <patternFill>
                  <bgColor rgb="FF00B0F0"/>
                </patternFill>
              </fill>
            </x14:dxf>
          </x14:cfRule>
          <x14:cfRule type="expression" priority="163" id="{84398DF2-BA3F-452A-B9DC-58B448D200B0}">
            <xm:f>IF(J2=Data!$U$4, TRUE, FALSE)</xm:f>
            <x14:dxf>
              <font>
                <color rgb="FF00B050"/>
              </font>
              <fill>
                <patternFill>
                  <bgColor rgb="FF00B050"/>
                </patternFill>
              </fill>
            </x14:dxf>
          </x14:cfRule>
          <x14:cfRule type="expression" priority="164" id="{2CB8D488-E895-4EA7-BF43-E9BB8CD93F0A}">
            <xm:f>IF(J2=Data!$U$5, TRUE, FALSE)</xm:f>
            <x14:dxf>
              <font>
                <color rgb="FFFFFF00"/>
              </font>
              <fill>
                <patternFill>
                  <bgColor rgb="FFFFFF00"/>
                </patternFill>
              </fill>
            </x14:dxf>
          </x14:cfRule>
          <x14:cfRule type="expression" priority="165" id="{968D9BAB-A1FB-4AF5-AD85-AE0853D04D73}">
            <xm:f>IF(J2=Data!$U$6, TRUE, FALSE)</xm:f>
            <x14:dxf>
              <font>
                <color rgb="FFFF0000"/>
              </font>
              <fill>
                <patternFill>
                  <bgColor rgb="FFFF0000"/>
                </patternFill>
              </fill>
            </x14:dxf>
          </x14:cfRule>
          <xm:sqref>J2:J1048576</xm:sqref>
        </x14:conditionalFormatting>
        <x14:conditionalFormatting xmlns:xm="http://schemas.microsoft.com/office/excel/2006/main">
          <x14:cfRule type="expression" priority="4" id="{2CAD6FC0-805F-4A53-B759-E2335A7E8C98}">
            <xm:f>IF(F2=Data!$D$5, TRUE, FALSE)</xm:f>
            <x14:dxf>
              <fill>
                <patternFill>
                  <bgColor theme="6" tint="0.39994506668294322"/>
                </patternFill>
              </fill>
            </x14:dxf>
          </x14:cfRule>
          <x14:cfRule type="expression" priority="5" id="{787ADEDD-0E10-40B0-8AA1-8416A0DB8C8D}">
            <xm:f>IF(F2=Data!$D$6, TRUE, FALSE)</xm:f>
            <x14:dxf>
              <fill>
                <patternFill>
                  <bgColor theme="6" tint="0.39994506668294322"/>
                </patternFill>
              </fill>
            </x14:dxf>
          </x14:cfRule>
          <xm:sqref>E2:E6</xm:sqref>
        </x14:conditionalFormatting>
        <x14:conditionalFormatting xmlns:xm="http://schemas.microsoft.com/office/excel/2006/main">
          <x14:cfRule type="expression" priority="3" id="{75DFA4BE-B9F3-4737-9070-B6628CDFED11}">
            <xm:f>IF(F2=Data!$D$4, TRUE, FALSE)</xm:f>
            <x14:dxf>
              <fill>
                <patternFill>
                  <bgColor theme="6" tint="0.39994506668294322"/>
                </patternFill>
              </fill>
            </x14:dxf>
          </x14:cfRule>
          <xm:sqref>D2:D6</xm:sqref>
        </x14:conditionalFormatting>
        <x14:conditionalFormatting xmlns:xm="http://schemas.microsoft.com/office/excel/2006/main">
          <x14:cfRule type="expression" priority="2" id="{BF15F9B4-9CB1-4FF7-9681-208735C8FC4D}">
            <xm:f>IF(F2=Data!$D$3, TRUE, FALSE)</xm:f>
            <x14:dxf>
              <fill>
                <patternFill>
                  <bgColor theme="6" tint="0.39994506668294322"/>
                </patternFill>
              </fill>
            </x14:dxf>
          </x14:cfRule>
          <xm:sqref>C2:C6</xm:sqref>
        </x14:conditionalFormatting>
        <x14:conditionalFormatting xmlns:xm="http://schemas.microsoft.com/office/excel/2006/main">
          <x14:cfRule type="expression" priority="1" id="{226BDA97-2FDE-440E-9617-57D604BA05E9}">
            <xm:f>IF(F2=Data!$D$2, TRUE, FALSE)</xm:f>
            <x14:dxf>
              <fill>
                <patternFill>
                  <bgColor theme="6" tint="0.39994506668294322"/>
                </patternFill>
              </fill>
            </x14:dxf>
          </x14:cfRule>
          <xm:sqref>B2:B6</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InputMessage="1" showErrorMessage="1" xr:uid="{D3D24603-81A1-410F-935C-A37286C342A9}">
          <x14:formula1>
            <xm:f>Data!$D$2:$D$6</xm:f>
          </x14:formula1>
          <xm:sqref>F2:F6</xm:sqref>
        </x14:dataValidation>
        <x14:dataValidation type="list" allowBlank="1" showInputMessage="1" showErrorMessage="1" xr:uid="{2FF28AAE-15BB-49F6-89D3-329D4D93BC37}">
          <x14:formula1>
            <xm:f>Data!$E$2:$E$6</xm:f>
          </x14:formula1>
          <xm:sqref>G2:G6</xm:sqref>
        </x14:dataValidation>
        <x14:dataValidation type="list" allowBlank="1" showInputMessage="1" showErrorMessage="1" xr:uid="{DB585154-5617-446B-BF83-7CF8105AD231}">
          <x14:formula1>
            <xm:f>Data!$F$2</xm:f>
          </x14:formula1>
          <xm:sqref>H2:H6</xm:sqref>
        </x14:dataValidation>
        <x14:dataValidation type="list" allowBlank="1" showInputMessage="1" showErrorMessage="1" xr:uid="{157B7825-254D-457F-BFB7-4980EB731AD3}">
          <x14:formula1>
            <xm:f>Data!$U$3:$U$6</xm:f>
          </x14:formula1>
          <xm:sqref>J3:J6</xm:sqref>
        </x14:dataValidation>
        <x14:dataValidation type="list" allowBlank="1" showInputMessage="1" showErrorMessage="1" xr:uid="{08D544F5-FA8F-4947-BEA6-9A8F00C34475}">
          <x14:formula1>
            <xm:f>Data!$U$2:$U$6</xm:f>
          </x14:formula1>
          <xm:sqref>J2</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364C4A-49A4-4863-BBA2-A175B0F8E545}">
  <sheetPr>
    <tabColor theme="6" tint="0.39997558519241921"/>
    <pageSetUpPr fitToPage="1"/>
  </sheetPr>
  <dimension ref="A1:K10"/>
  <sheetViews>
    <sheetView showGridLines="0" showRuler="0" view="pageLayout" zoomScale="70" zoomScaleNormal="85" zoomScaleSheetLayoutView="85" zoomScalePageLayoutView="70" workbookViewId="0">
      <selection activeCell="I3" sqref="I3"/>
    </sheetView>
  </sheetViews>
  <sheetFormatPr defaultColWidth="3.21875" defaultRowHeight="15" x14ac:dyDescent="0.3"/>
  <cols>
    <col min="1" max="1" width="15.109375" style="1" customWidth="1"/>
    <col min="2" max="2" width="18.77734375" style="2" customWidth="1"/>
    <col min="3" max="3" width="34.44140625" style="3" customWidth="1"/>
    <col min="4" max="4" width="34.21875" style="4" customWidth="1"/>
    <col min="5" max="5" width="32.77734375" style="4" customWidth="1"/>
    <col min="6" max="6" width="12.88671875" style="5" customWidth="1"/>
    <col min="7" max="8" width="12.5546875" style="5" customWidth="1"/>
    <col min="9" max="9" width="44.44140625" style="5" customWidth="1"/>
    <col min="10" max="10" width="15.109375" style="96" customWidth="1"/>
    <col min="11" max="11" width="36.33203125" style="52" customWidth="1"/>
    <col min="12" max="12" width="3.21875" style="1" customWidth="1"/>
    <col min="13" max="28" width="3.21875" style="1"/>
    <col min="29" max="29" width="3.21875" style="1" customWidth="1"/>
    <col min="30" max="16384" width="3.21875" style="1"/>
  </cols>
  <sheetData>
    <row r="1" spans="1:11" ht="105" x14ac:dyDescent="0.2">
      <c r="A1" s="100" t="str">
        <f>'E1'!A1</f>
        <v>Referencia del Plan Estratégico</v>
      </c>
      <c r="B1" s="100" t="str">
        <f>'E1'!B1</f>
        <v>Área de Plan Estratégico</v>
      </c>
      <c r="C1" s="100" t="str">
        <f>'E1'!C1</f>
        <v>Etapa 1</v>
      </c>
      <c r="D1" s="100" t="str">
        <f>'E1'!D1</f>
        <v xml:space="preserve">Etapa 2 </v>
      </c>
      <c r="E1" s="100" t="str">
        <f>'E1'!E1</f>
        <v xml:space="preserve">Etapa 3 </v>
      </c>
      <c r="F1" s="100" t="str">
        <f>'E1'!F1</f>
        <v>Etapa Actual</v>
      </c>
      <c r="G1" s="100" t="str">
        <f>'E1'!G1</f>
        <v>Etapa de Objetivo</v>
      </c>
      <c r="H1" s="100" t="str">
        <f>'E1'!H1</f>
        <v>Alta Prioridad</v>
      </c>
      <c r="I1" s="100" t="str">
        <f>'E1'!I1</f>
        <v>Comentarios
Comparta comentarios sobre su etapa actual, etapa de objetivo y PASOS para MOVERSE a la etapa de objetivo</v>
      </c>
      <c r="J1" s="115" t="str">
        <f>'E1'!J1</f>
        <v>Informe de Progreso
Seleccione el estado de progreso del menú desplegable</v>
      </c>
      <c r="K1" s="115" t="str">
        <f>'E1'!K1</f>
        <v>Comentarios del Informe de Progreso</v>
      </c>
    </row>
    <row r="2" spans="1:11" ht="120" x14ac:dyDescent="0.2">
      <c r="A2" s="16" t="s">
        <v>550</v>
      </c>
      <c r="B2" s="109" t="s">
        <v>457</v>
      </c>
      <c r="C2" s="110" t="s">
        <v>458</v>
      </c>
      <c r="D2" s="110" t="s">
        <v>459</v>
      </c>
      <c r="E2" s="110" t="s">
        <v>460</v>
      </c>
      <c r="F2" s="11"/>
      <c r="G2" s="11"/>
      <c r="H2" s="40"/>
      <c r="I2" s="11"/>
      <c r="J2" s="95"/>
      <c r="K2" s="11"/>
    </row>
    <row r="3" spans="1:11" ht="60" x14ac:dyDescent="0.2">
      <c r="A3" s="16"/>
      <c r="B3" s="109" t="s">
        <v>461</v>
      </c>
      <c r="C3" s="110" t="s">
        <v>462</v>
      </c>
      <c r="D3" s="110" t="s">
        <v>463</v>
      </c>
      <c r="E3" s="110" t="s">
        <v>464</v>
      </c>
      <c r="F3" s="11"/>
      <c r="G3" s="7"/>
      <c r="H3" s="40"/>
      <c r="I3" s="11"/>
      <c r="J3" s="95"/>
      <c r="K3" s="11"/>
    </row>
    <row r="4" spans="1:11" ht="75" x14ac:dyDescent="0.2">
      <c r="A4" s="19"/>
      <c r="B4" s="109" t="s">
        <v>465</v>
      </c>
      <c r="C4" s="110" t="s">
        <v>466</v>
      </c>
      <c r="D4" s="110" t="s">
        <v>467</v>
      </c>
      <c r="E4" s="110" t="s">
        <v>468</v>
      </c>
      <c r="F4" s="11"/>
      <c r="G4" s="7"/>
      <c r="H4" s="40"/>
      <c r="I4" s="7"/>
      <c r="J4" s="95"/>
      <c r="K4" s="11"/>
    </row>
    <row r="5" spans="1:11" ht="90" x14ac:dyDescent="0.2">
      <c r="A5" s="20"/>
      <c r="B5" s="109" t="s">
        <v>469</v>
      </c>
      <c r="C5" s="110" t="s">
        <v>470</v>
      </c>
      <c r="D5" s="110" t="s">
        <v>471</v>
      </c>
      <c r="E5" s="110" t="s">
        <v>472</v>
      </c>
      <c r="F5" s="11"/>
      <c r="G5" s="7"/>
      <c r="H5" s="40"/>
      <c r="I5" s="7"/>
      <c r="J5" s="95"/>
      <c r="K5" s="11"/>
    </row>
    <row r="6" spans="1:11" ht="105" x14ac:dyDescent="0.2">
      <c r="A6" s="21" t="s">
        <v>551</v>
      </c>
      <c r="B6" s="109" t="s">
        <v>473</v>
      </c>
      <c r="C6" s="110" t="s">
        <v>474</v>
      </c>
      <c r="D6" s="110" t="s">
        <v>475</v>
      </c>
      <c r="E6" s="110" t="s">
        <v>476</v>
      </c>
      <c r="F6" s="11"/>
      <c r="G6" s="7"/>
      <c r="H6" s="40"/>
      <c r="I6" s="7"/>
      <c r="J6" s="95"/>
      <c r="K6" s="11"/>
    </row>
    <row r="7" spans="1:11" ht="90" x14ac:dyDescent="0.2">
      <c r="A7" s="21" t="s">
        <v>552</v>
      </c>
      <c r="B7" s="109" t="s">
        <v>477</v>
      </c>
      <c r="C7" s="110" t="s">
        <v>478</v>
      </c>
      <c r="D7" s="110" t="s">
        <v>479</v>
      </c>
      <c r="E7" s="110" t="s">
        <v>480</v>
      </c>
      <c r="F7" s="11"/>
      <c r="G7" s="7"/>
      <c r="H7" s="40"/>
      <c r="I7" s="7"/>
      <c r="J7" s="95"/>
      <c r="K7" s="11"/>
    </row>
    <row r="8" spans="1:11" ht="90" x14ac:dyDescent="0.2">
      <c r="A8" s="18" t="s">
        <v>553</v>
      </c>
      <c r="B8" s="109" t="s">
        <v>481</v>
      </c>
      <c r="C8" s="110" t="s">
        <v>482</v>
      </c>
      <c r="D8" s="110" t="s">
        <v>483</v>
      </c>
      <c r="E8" s="110" t="s">
        <v>484</v>
      </c>
      <c r="F8" s="11"/>
      <c r="G8" s="7"/>
      <c r="H8" s="40"/>
      <c r="I8" s="7"/>
      <c r="J8" s="95"/>
      <c r="K8" s="11"/>
    </row>
    <row r="9" spans="1:11" ht="105" x14ac:dyDescent="0.2">
      <c r="A9" s="20"/>
      <c r="B9" s="109" t="s">
        <v>485</v>
      </c>
      <c r="C9" s="110" t="s">
        <v>486</v>
      </c>
      <c r="D9" s="110" t="s">
        <v>487</v>
      </c>
      <c r="E9" s="110" t="s">
        <v>488</v>
      </c>
      <c r="F9" s="11"/>
      <c r="G9" s="7"/>
      <c r="H9" s="40"/>
      <c r="I9" s="7"/>
      <c r="J9" s="95"/>
      <c r="K9" s="11"/>
    </row>
    <row r="10" spans="1:11" ht="120" x14ac:dyDescent="0.2">
      <c r="A10" s="21" t="s">
        <v>554</v>
      </c>
      <c r="B10" s="109" t="s">
        <v>489</v>
      </c>
      <c r="C10" s="110" t="s">
        <v>558</v>
      </c>
      <c r="D10" s="110" t="s">
        <v>559</v>
      </c>
      <c r="E10" s="110" t="s">
        <v>560</v>
      </c>
      <c r="F10" s="11"/>
      <c r="G10" s="7"/>
      <c r="H10" s="40"/>
      <c r="I10" s="7"/>
      <c r="J10" s="95"/>
      <c r="K10" s="11"/>
    </row>
  </sheetData>
  <printOptions horizontalCentered="1"/>
  <pageMargins left="0.7" right="0.7" top="0.75" bottom="0.75" header="0.15" footer="0.3"/>
  <pageSetup paperSize="9" scale="48" fitToHeight="0" orientation="landscape" r:id="rId1"/>
  <headerFooter alignWithMargins="0">
    <oddHeader>&amp;L&amp;"Ubuntu,Bold"&amp;16H3 - CONSTRUIR LA MARCA
&amp;RElija "Etapa Actual" para cada fila de PQS
Asigne "Etapa de Objetivo" e indique el nivel de prioridad
Proporcione comentarios, cuando sea necesario
Use las últimas 2 columnas para seguir el progreso</oddHeader>
    <oddFooter xml:space="preserve">&amp;LPQS V3 Self-Assessment 
</oddFooter>
  </headerFooter>
  <extLst>
    <ext xmlns:x14="http://schemas.microsoft.com/office/spreadsheetml/2009/9/main" uri="{78C0D931-6437-407d-A8EE-F0AAD7539E65}">
      <x14:conditionalFormattings>
        <x14:conditionalFormatting xmlns:xm="http://schemas.microsoft.com/office/excel/2006/main">
          <x14:cfRule type="containsText" priority="10" operator="containsText" id="{72C7C163-AB02-4E91-B787-FE1BDE072AD3}">
            <xm:f>NOT(ISERROR(SEARCH(Data!$F$2,H2)))</xm:f>
            <xm:f>Data!$F$2</xm:f>
            <x14:dxf>
              <font>
                <b/>
                <i val="0"/>
                <color rgb="FFFF0000"/>
              </font>
              <numFmt numFmtId="30" formatCode="@"/>
              <fill>
                <patternFill patternType="none">
                  <bgColor auto="1"/>
                </patternFill>
              </fill>
            </x14:dxf>
          </x14:cfRule>
          <xm:sqref>H2:H10</xm:sqref>
        </x14:conditionalFormatting>
        <x14:conditionalFormatting xmlns:xm="http://schemas.microsoft.com/office/excel/2006/main">
          <x14:cfRule type="expression" priority="166" id="{D0A43926-AC2A-4A31-9A22-872BCB841AEB}">
            <xm:f>IF(J2=Data!$U$3, TRUE, FALSE)</xm:f>
            <x14:dxf>
              <font>
                <color rgb="FF00B0F0"/>
              </font>
              <fill>
                <patternFill>
                  <bgColor rgb="FF00B0F0"/>
                </patternFill>
              </fill>
            </x14:dxf>
          </x14:cfRule>
          <x14:cfRule type="expression" priority="167" id="{4A554E81-C3A6-48EC-8D69-9EEC10947AF3}">
            <xm:f>IF(J2=Data!$U$4, TRUE, FALSE)</xm:f>
            <x14:dxf>
              <font>
                <color rgb="FF00B050"/>
              </font>
              <fill>
                <patternFill>
                  <bgColor rgb="FF00B050"/>
                </patternFill>
              </fill>
            </x14:dxf>
          </x14:cfRule>
          <x14:cfRule type="expression" priority="168" id="{F89C2CC6-90FA-401E-BAB4-A423823814C1}">
            <xm:f>IF(J2=Data!$U$5, TRUE, FALSE)</xm:f>
            <x14:dxf>
              <font>
                <color rgb="FFFFFF00"/>
              </font>
              <fill>
                <patternFill>
                  <bgColor rgb="FFFFFF00"/>
                </patternFill>
              </fill>
            </x14:dxf>
          </x14:cfRule>
          <x14:cfRule type="expression" priority="169" id="{E30FAD45-D7BA-40DD-870D-A29C52194549}">
            <xm:f>IF(J2=Data!$U$6, TRUE, FALSE)</xm:f>
            <x14:dxf>
              <font>
                <color rgb="FFFF0000"/>
              </font>
              <fill>
                <patternFill>
                  <bgColor rgb="FFFF0000"/>
                </patternFill>
              </fill>
            </x14:dxf>
          </x14:cfRule>
          <xm:sqref>J2:J1048576</xm:sqref>
        </x14:conditionalFormatting>
        <x14:conditionalFormatting xmlns:xm="http://schemas.microsoft.com/office/excel/2006/main">
          <x14:cfRule type="expression" priority="4" id="{A3C732BE-8CBA-4A8B-B235-25FA2F672C08}">
            <xm:f>IF(F2=Data!$D$5, TRUE, FALSE)</xm:f>
            <x14:dxf>
              <fill>
                <patternFill>
                  <bgColor theme="6" tint="0.39994506668294322"/>
                </patternFill>
              </fill>
            </x14:dxf>
          </x14:cfRule>
          <x14:cfRule type="expression" priority="5" id="{D442542A-C50D-4BBF-A264-AE978E0E535C}">
            <xm:f>IF(F2=Data!$D$6, TRUE, FALSE)</xm:f>
            <x14:dxf>
              <fill>
                <patternFill>
                  <bgColor theme="6" tint="0.39994506668294322"/>
                </patternFill>
              </fill>
            </x14:dxf>
          </x14:cfRule>
          <xm:sqref>E2:E10</xm:sqref>
        </x14:conditionalFormatting>
        <x14:conditionalFormatting xmlns:xm="http://schemas.microsoft.com/office/excel/2006/main">
          <x14:cfRule type="expression" priority="3" id="{C1465499-439B-4807-8DEA-79DDA545ABD7}">
            <xm:f>IF(F2=Data!$D$4, TRUE, FALSE)</xm:f>
            <x14:dxf>
              <fill>
                <patternFill>
                  <bgColor theme="6" tint="0.39994506668294322"/>
                </patternFill>
              </fill>
            </x14:dxf>
          </x14:cfRule>
          <xm:sqref>D2:D10</xm:sqref>
        </x14:conditionalFormatting>
        <x14:conditionalFormatting xmlns:xm="http://schemas.microsoft.com/office/excel/2006/main">
          <x14:cfRule type="expression" priority="2" id="{7163114D-462F-46AB-A6C5-EF162317E9D1}">
            <xm:f>IF(F2=Data!$D$3, TRUE, FALSE)</xm:f>
            <x14:dxf>
              <fill>
                <patternFill>
                  <bgColor theme="6" tint="0.39994506668294322"/>
                </patternFill>
              </fill>
            </x14:dxf>
          </x14:cfRule>
          <xm:sqref>C2:C10</xm:sqref>
        </x14:conditionalFormatting>
        <x14:conditionalFormatting xmlns:xm="http://schemas.microsoft.com/office/excel/2006/main">
          <x14:cfRule type="expression" priority="1" id="{E157AE51-DD98-4831-A618-5C169B3E38A1}">
            <xm:f>IF(F2=Data!$D$2, TRUE, FALSE)</xm:f>
            <x14:dxf>
              <fill>
                <patternFill>
                  <bgColor theme="6" tint="0.39994506668294322"/>
                </patternFill>
              </fill>
            </x14:dxf>
          </x14:cfRule>
          <xm:sqref>B2:B10</xm:sqref>
        </x14:conditionalFormatting>
      </x14:conditionalFormattings>
    </ext>
    <ext xmlns:x14="http://schemas.microsoft.com/office/spreadsheetml/2009/9/main" uri="{CCE6A557-97BC-4b89-ADB6-D9C93CAAB3DF}">
      <x14:dataValidations xmlns:xm="http://schemas.microsoft.com/office/excel/2006/main" disablePrompts="1" count="4">
        <x14:dataValidation type="list" allowBlank="1" showInputMessage="1" showErrorMessage="1" xr:uid="{8B7732EC-71C4-43C6-90DD-CB5B570512DD}">
          <x14:formula1>
            <xm:f>Data!$D$2:$D$6</xm:f>
          </x14:formula1>
          <xm:sqref>F2:F10</xm:sqref>
        </x14:dataValidation>
        <x14:dataValidation type="list" allowBlank="1" showInputMessage="1" showErrorMessage="1" xr:uid="{48D79B88-F8AB-4268-8DBC-AD07D352599E}">
          <x14:formula1>
            <xm:f>Data!$E$2:$E$6</xm:f>
          </x14:formula1>
          <xm:sqref>G2:G10</xm:sqref>
        </x14:dataValidation>
        <x14:dataValidation type="list" allowBlank="1" showInputMessage="1" showErrorMessage="1" xr:uid="{55A1194F-075B-49C0-B8C2-86DB9CAAEC12}">
          <x14:formula1>
            <xm:f>Data!$F$2</xm:f>
          </x14:formula1>
          <xm:sqref>H2:H10</xm:sqref>
        </x14:dataValidation>
        <x14:dataValidation type="list" allowBlank="1" showInputMessage="1" showErrorMessage="1" xr:uid="{2ED5C38F-9BBE-478D-97AA-AD6D966357B9}">
          <x14:formula1>
            <xm:f>Data!$U$2:$U$6</xm:f>
          </x14:formula1>
          <xm:sqref>J2:J10</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6B31E7-329F-4155-BA11-F3B0CF1135FC}">
  <sheetPr codeName="Sheet4">
    <tabColor theme="6" tint="-0.249977111117893"/>
    <pageSetUpPr fitToPage="1"/>
  </sheetPr>
  <dimension ref="A1:K18"/>
  <sheetViews>
    <sheetView showGridLines="0" showRuler="0" view="pageLayout" zoomScale="70" zoomScaleNormal="85" zoomScaleSheetLayoutView="40" zoomScalePageLayoutView="70" workbookViewId="0">
      <selection activeCell="F23" sqref="F23"/>
    </sheetView>
  </sheetViews>
  <sheetFormatPr defaultColWidth="3.21875" defaultRowHeight="15" x14ac:dyDescent="0.3"/>
  <cols>
    <col min="1" max="1" width="15.109375" style="1" customWidth="1"/>
    <col min="2" max="2" width="18.77734375" style="2" customWidth="1"/>
    <col min="3" max="3" width="34.44140625" style="3" customWidth="1"/>
    <col min="4" max="4" width="34.21875" style="4" customWidth="1"/>
    <col min="5" max="5" width="32.77734375" style="4" customWidth="1"/>
    <col min="6" max="6" width="12.88671875" style="5" customWidth="1"/>
    <col min="7" max="8" width="12.5546875" style="5" customWidth="1"/>
    <col min="9" max="9" width="44.33203125" style="5" customWidth="1"/>
    <col min="10" max="10" width="15.44140625" style="96" customWidth="1"/>
    <col min="11" max="11" width="32.21875" style="52" customWidth="1"/>
    <col min="12" max="12" width="3.21875" style="1" customWidth="1"/>
    <col min="13" max="28" width="3.21875" style="1"/>
    <col min="29" max="29" width="3.21875" style="1" customWidth="1"/>
    <col min="30" max="16384" width="3.21875" style="1"/>
  </cols>
  <sheetData>
    <row r="1" spans="1:11" ht="105" x14ac:dyDescent="0.2">
      <c r="A1" s="100" t="str">
        <f>'E1'!A1</f>
        <v>Referencia del Plan Estratégico</v>
      </c>
      <c r="B1" s="100" t="str">
        <f>'E1'!B1</f>
        <v>Área de Plan Estratégico</v>
      </c>
      <c r="C1" s="100" t="str">
        <f>'E1'!C1</f>
        <v>Etapa 1</v>
      </c>
      <c r="D1" s="100" t="str">
        <f>'E1'!D1</f>
        <v xml:space="preserve">Etapa 2 </v>
      </c>
      <c r="E1" s="100" t="str">
        <f>'E1'!E1</f>
        <v xml:space="preserve">Etapa 3 </v>
      </c>
      <c r="F1" s="100" t="str">
        <f>'E1'!F1</f>
        <v>Etapa Actual</v>
      </c>
      <c r="G1" s="100" t="str">
        <f>'E1'!G1</f>
        <v>Etapa de Objetivo</v>
      </c>
      <c r="H1" s="100" t="str">
        <f>'E1'!H1</f>
        <v>Alta Prioridad</v>
      </c>
      <c r="I1" s="100" t="str">
        <f>'E1'!I1</f>
        <v>Comentarios
Comparta comentarios sobre su etapa actual, etapa de objetivo y PASOS para MOVERSE a la etapa de objetivo</v>
      </c>
      <c r="J1" s="115" t="str">
        <f>'E1'!J1</f>
        <v>Informe de Progreso
Seleccione el estado de progreso del menú desplegable</v>
      </c>
      <c r="K1" s="115" t="str">
        <f>'E1'!K1</f>
        <v>Comentarios del Informe de Progreso</v>
      </c>
    </row>
    <row r="2" spans="1:11" ht="105" x14ac:dyDescent="0.2">
      <c r="A2" s="20" t="s">
        <v>534</v>
      </c>
      <c r="B2" s="109" t="s">
        <v>389</v>
      </c>
      <c r="C2" s="110" t="s">
        <v>390</v>
      </c>
      <c r="D2" s="110" t="s">
        <v>391</v>
      </c>
      <c r="E2" s="110" t="s">
        <v>392</v>
      </c>
      <c r="F2" s="11"/>
      <c r="G2" s="11"/>
      <c r="H2" s="40"/>
      <c r="I2" s="11"/>
      <c r="J2" s="95"/>
      <c r="K2" s="11"/>
    </row>
    <row r="3" spans="1:11" ht="105" x14ac:dyDescent="0.2">
      <c r="A3" s="18" t="s">
        <v>535</v>
      </c>
      <c r="B3" s="109" t="s">
        <v>393</v>
      </c>
      <c r="C3" s="110" t="s">
        <v>394</v>
      </c>
      <c r="D3" s="110" t="s">
        <v>395</v>
      </c>
      <c r="E3" s="110" t="s">
        <v>396</v>
      </c>
      <c r="F3" s="11"/>
      <c r="G3" s="7"/>
      <c r="H3" s="40"/>
      <c r="I3" s="11"/>
      <c r="J3" s="95"/>
      <c r="K3" s="11"/>
    </row>
    <row r="4" spans="1:11" ht="90" x14ac:dyDescent="0.2">
      <c r="A4" s="18" t="s">
        <v>536</v>
      </c>
      <c r="B4" s="109" t="s">
        <v>397</v>
      </c>
      <c r="C4" s="110" t="s">
        <v>398</v>
      </c>
      <c r="D4" s="110" t="s">
        <v>399</v>
      </c>
      <c r="E4" s="110" t="s">
        <v>400</v>
      </c>
      <c r="F4" s="11"/>
      <c r="G4" s="7"/>
      <c r="H4" s="40"/>
      <c r="I4" s="7"/>
      <c r="J4" s="95"/>
      <c r="K4" s="11"/>
    </row>
    <row r="5" spans="1:11" ht="105" x14ac:dyDescent="0.2">
      <c r="A5" s="19"/>
      <c r="B5" s="109" t="s">
        <v>401</v>
      </c>
      <c r="C5" s="110" t="s">
        <v>402</v>
      </c>
      <c r="D5" s="110" t="s">
        <v>403</v>
      </c>
      <c r="E5" s="110" t="s">
        <v>404</v>
      </c>
      <c r="F5" s="11"/>
      <c r="G5" s="7"/>
      <c r="H5" s="40"/>
      <c r="I5" s="7"/>
      <c r="J5" s="95"/>
      <c r="K5" s="11"/>
    </row>
    <row r="6" spans="1:11" ht="75" x14ac:dyDescent="0.2">
      <c r="A6" s="19"/>
      <c r="B6" s="109" t="s">
        <v>405</v>
      </c>
      <c r="C6" s="110" t="s">
        <v>406</v>
      </c>
      <c r="D6" s="110" t="s">
        <v>407</v>
      </c>
      <c r="E6" s="110" t="s">
        <v>408</v>
      </c>
      <c r="F6" s="11"/>
      <c r="G6" s="7"/>
      <c r="H6" s="40"/>
      <c r="I6" s="7"/>
      <c r="J6" s="95"/>
      <c r="K6" s="11"/>
    </row>
    <row r="7" spans="1:11" ht="120" x14ac:dyDescent="0.2">
      <c r="A7" s="18" t="s">
        <v>537</v>
      </c>
      <c r="B7" s="109" t="s">
        <v>409</v>
      </c>
      <c r="C7" s="110" t="s">
        <v>410</v>
      </c>
      <c r="D7" s="110" t="s">
        <v>411</v>
      </c>
      <c r="E7" s="110" t="s">
        <v>412</v>
      </c>
      <c r="F7" s="11"/>
      <c r="G7" s="7"/>
      <c r="H7" s="40"/>
      <c r="I7" s="7"/>
      <c r="J7" s="95"/>
      <c r="K7" s="11"/>
    </row>
    <row r="8" spans="1:11" ht="75" x14ac:dyDescent="0.2">
      <c r="A8" s="19"/>
      <c r="B8" s="109" t="s">
        <v>413</v>
      </c>
      <c r="C8" s="110" t="s">
        <v>414</v>
      </c>
      <c r="D8" s="110" t="s">
        <v>415</v>
      </c>
      <c r="E8" s="110" t="s">
        <v>416</v>
      </c>
      <c r="F8" s="11"/>
      <c r="G8" s="7"/>
      <c r="H8" s="40"/>
      <c r="I8" s="7"/>
      <c r="J8" s="95"/>
      <c r="K8" s="11"/>
    </row>
    <row r="9" spans="1:11" ht="90" x14ac:dyDescent="0.2">
      <c r="A9" s="19"/>
      <c r="B9" s="109" t="s">
        <v>417</v>
      </c>
      <c r="C9" s="110" t="s">
        <v>418</v>
      </c>
      <c r="D9" s="110" t="s">
        <v>419</v>
      </c>
      <c r="E9" s="110" t="s">
        <v>420</v>
      </c>
      <c r="F9" s="11"/>
      <c r="G9" s="7"/>
      <c r="H9" s="40"/>
      <c r="I9" s="7"/>
      <c r="J9" s="95"/>
      <c r="K9" s="11"/>
    </row>
    <row r="10" spans="1:11" ht="90" x14ac:dyDescent="0.2">
      <c r="A10" s="19"/>
      <c r="B10" s="109" t="s">
        <v>421</v>
      </c>
      <c r="C10" s="110" t="s">
        <v>422</v>
      </c>
      <c r="D10" s="110" t="s">
        <v>423</v>
      </c>
      <c r="E10" s="110" t="s">
        <v>424</v>
      </c>
      <c r="F10" s="11"/>
      <c r="G10" s="7"/>
      <c r="H10" s="40"/>
      <c r="I10" s="7"/>
      <c r="J10" s="95"/>
      <c r="K10" s="11"/>
    </row>
    <row r="11" spans="1:11" ht="75" x14ac:dyDescent="0.2">
      <c r="A11" s="20"/>
      <c r="B11" s="109" t="s">
        <v>425</v>
      </c>
      <c r="C11" s="110" t="s">
        <v>426</v>
      </c>
      <c r="D11" s="110" t="s">
        <v>427</v>
      </c>
      <c r="E11" s="110" t="s">
        <v>428</v>
      </c>
      <c r="F11" s="11"/>
      <c r="G11" s="7"/>
      <c r="H11" s="40"/>
      <c r="I11" s="7"/>
      <c r="J11" s="95"/>
      <c r="K11" s="11"/>
    </row>
    <row r="12" spans="1:11" ht="165" x14ac:dyDescent="0.2">
      <c r="A12" s="21" t="s">
        <v>538</v>
      </c>
      <c r="B12" s="109" t="s">
        <v>429</v>
      </c>
      <c r="C12" s="110" t="s">
        <v>430</v>
      </c>
      <c r="D12" s="110" t="s">
        <v>431</v>
      </c>
      <c r="E12" s="110" t="s">
        <v>432</v>
      </c>
      <c r="F12" s="11"/>
      <c r="G12" s="7"/>
      <c r="H12" s="48"/>
      <c r="I12" s="49"/>
      <c r="J12" s="97"/>
      <c r="K12" s="49"/>
    </row>
    <row r="13" spans="1:11" ht="90" x14ac:dyDescent="0.2">
      <c r="A13" s="21" t="s">
        <v>539</v>
      </c>
      <c r="B13" s="109" t="s">
        <v>433</v>
      </c>
      <c r="C13" s="110" t="s">
        <v>434</v>
      </c>
      <c r="D13" s="110" t="s">
        <v>435</v>
      </c>
      <c r="E13" s="110" t="s">
        <v>436</v>
      </c>
      <c r="F13" s="11"/>
      <c r="G13" s="7"/>
      <c r="H13" s="46"/>
      <c r="I13" s="47"/>
      <c r="J13" s="98"/>
      <c r="K13" s="47"/>
    </row>
    <row r="14" spans="1:11" ht="90" x14ac:dyDescent="0.2">
      <c r="A14" s="19" t="s">
        <v>540</v>
      </c>
      <c r="B14" s="109" t="s">
        <v>437</v>
      </c>
      <c r="C14" s="110" t="s">
        <v>438</v>
      </c>
      <c r="D14" s="110" t="s">
        <v>439</v>
      </c>
      <c r="E14" s="110" t="s">
        <v>440</v>
      </c>
      <c r="F14" s="11"/>
      <c r="G14" s="7"/>
      <c r="H14" s="40"/>
      <c r="I14" s="7"/>
      <c r="J14" s="95"/>
      <c r="K14" s="11"/>
    </row>
    <row r="15" spans="1:11" ht="90" x14ac:dyDescent="0.2">
      <c r="A15" s="19"/>
      <c r="B15" s="109" t="s">
        <v>441</v>
      </c>
      <c r="C15" s="110" t="s">
        <v>442</v>
      </c>
      <c r="D15" s="110" t="s">
        <v>443</v>
      </c>
      <c r="E15" s="110" t="s">
        <v>444</v>
      </c>
      <c r="F15" s="11"/>
      <c r="G15" s="7"/>
      <c r="H15" s="48"/>
      <c r="I15" s="49"/>
      <c r="J15" s="97"/>
      <c r="K15" s="49"/>
    </row>
    <row r="16" spans="1:11" ht="60" x14ac:dyDescent="0.2">
      <c r="A16" s="19"/>
      <c r="B16" s="109" t="s">
        <v>445</v>
      </c>
      <c r="C16" s="110" t="s">
        <v>446</v>
      </c>
      <c r="D16" s="110" t="s">
        <v>447</v>
      </c>
      <c r="E16" s="110" t="s">
        <v>448</v>
      </c>
      <c r="F16" s="11"/>
      <c r="G16" s="7"/>
      <c r="H16" s="46"/>
      <c r="I16" s="47"/>
      <c r="J16" s="98"/>
      <c r="K16" s="47"/>
    </row>
    <row r="17" spans="1:11" ht="180" x14ac:dyDescent="0.2">
      <c r="A17" s="20"/>
      <c r="B17" s="109" t="s">
        <v>449</v>
      </c>
      <c r="C17" s="110" t="s">
        <v>450</v>
      </c>
      <c r="D17" s="110" t="s">
        <v>451</v>
      </c>
      <c r="E17" s="110" t="s">
        <v>452</v>
      </c>
      <c r="F17" s="11"/>
      <c r="G17" s="7"/>
      <c r="H17" s="40"/>
      <c r="I17" s="7"/>
      <c r="J17" s="95"/>
      <c r="K17" s="11"/>
    </row>
    <row r="18" spans="1:11" ht="135" x14ac:dyDescent="0.2">
      <c r="A18" s="20" t="s">
        <v>541</v>
      </c>
      <c r="B18" s="109" t="s">
        <v>453</v>
      </c>
      <c r="C18" s="110" t="s">
        <v>454</v>
      </c>
      <c r="D18" s="110" t="s">
        <v>455</v>
      </c>
      <c r="E18" s="110" t="s">
        <v>456</v>
      </c>
      <c r="F18" s="11"/>
      <c r="G18" s="7"/>
      <c r="H18" s="40"/>
      <c r="I18" s="7"/>
      <c r="J18" s="95"/>
      <c r="K18" s="11"/>
    </row>
  </sheetData>
  <phoneticPr fontId="1" type="noConversion"/>
  <printOptions horizontalCentered="1"/>
  <pageMargins left="0.7" right="0.7" top="0.75" bottom="0.75" header="0.15" footer="0.3"/>
  <pageSetup paperSize="9" scale="49" fitToHeight="0" orientation="landscape" r:id="rId1"/>
  <headerFooter alignWithMargins="0">
    <oddHeader>&amp;L&amp;"Ubuntu,Bold"&amp;16H4 - IMPULSAR EXCELENCIA 
&amp;RElija "Etapa Actual" para cada fila de PQS
Asigne "Etapa de Objetivo" e indique el nivel de prioridad
Proporcione comentarios, cuando sea necesario
Use las últimas 2 columnas para seguir el progreso</oddHeader>
    <oddFooter xml:space="preserve">&amp;LPQS V3 Self-Assessment 
</oddFooter>
  </headerFooter>
  <extLst>
    <ext xmlns:x14="http://schemas.microsoft.com/office/spreadsheetml/2009/9/main" uri="{78C0D931-6437-407d-A8EE-F0AAD7539E65}">
      <x14:conditionalFormattings>
        <x14:conditionalFormatting xmlns:xm="http://schemas.microsoft.com/office/excel/2006/main">
          <x14:cfRule type="containsText" priority="11" operator="containsText" id="{AEBC9E1A-8868-4778-8EE5-9E5E0F4C03FE}">
            <xm:f>NOT(ISERROR(SEARCH(Data!$F$2,H2)))</xm:f>
            <xm:f>Data!$F$2</xm:f>
            <x14:dxf>
              <font>
                <b/>
                <i val="0"/>
                <color rgb="FFFF0000"/>
              </font>
              <numFmt numFmtId="30" formatCode="@"/>
              <fill>
                <patternFill patternType="none">
                  <bgColor auto="1"/>
                </patternFill>
              </fill>
            </x14:dxf>
          </x14:cfRule>
          <xm:sqref>H2:H17</xm:sqref>
        </x14:conditionalFormatting>
        <x14:conditionalFormatting xmlns:xm="http://schemas.microsoft.com/office/excel/2006/main">
          <x14:cfRule type="containsText" priority="10" operator="containsText" id="{CAE86B9A-46D5-446C-B60A-D67056941A75}">
            <xm:f>NOT(ISERROR(SEARCH(Data!$F$2,H18)))</xm:f>
            <xm:f>Data!$F$2</xm:f>
            <x14:dxf>
              <font>
                <b/>
                <i val="0"/>
                <color rgb="FFFF0000"/>
              </font>
              <numFmt numFmtId="30" formatCode="@"/>
              <fill>
                <patternFill patternType="none">
                  <bgColor auto="1"/>
                </patternFill>
              </fill>
            </x14:dxf>
          </x14:cfRule>
          <xm:sqref>H18</xm:sqref>
        </x14:conditionalFormatting>
        <x14:conditionalFormatting xmlns:xm="http://schemas.microsoft.com/office/excel/2006/main">
          <x14:cfRule type="expression" priority="170" id="{C9EFB2FA-33B0-4324-9E24-405D53A757C3}">
            <xm:f>IF(J2=Data!$U$3, TRUE, FALSE)</xm:f>
            <x14:dxf>
              <font>
                <color rgb="FF00B0F0"/>
              </font>
              <fill>
                <patternFill>
                  <bgColor rgb="FF00B0F0"/>
                </patternFill>
              </fill>
            </x14:dxf>
          </x14:cfRule>
          <x14:cfRule type="expression" priority="171" id="{1E65FF16-C72D-46CB-AC9D-C7C497B9E46A}">
            <xm:f>IF(J2=Data!$U$4, TRUE, FALSE)</xm:f>
            <x14:dxf>
              <font>
                <color rgb="FF00B050"/>
              </font>
              <fill>
                <patternFill>
                  <bgColor rgb="FF00B050"/>
                </patternFill>
              </fill>
            </x14:dxf>
          </x14:cfRule>
          <x14:cfRule type="expression" priority="172" id="{5792A971-19A4-4CA8-AB8F-F7CC29ADB458}">
            <xm:f>IF(J2=Data!$U$5, TRUE, FALSE)</xm:f>
            <x14:dxf>
              <font>
                <color rgb="FFFFFF00"/>
              </font>
              <fill>
                <patternFill>
                  <bgColor rgb="FFFFFF00"/>
                </patternFill>
              </fill>
            </x14:dxf>
          </x14:cfRule>
          <x14:cfRule type="expression" priority="173" id="{7E81F67A-DF1A-4129-8F41-00C176B4C40A}">
            <xm:f>IF(J2=Data!$U$6, TRUE, FALSE)</xm:f>
            <x14:dxf>
              <font>
                <color rgb="FFFF0000"/>
              </font>
              <fill>
                <patternFill>
                  <bgColor rgb="FFFF0000"/>
                </patternFill>
              </fill>
            </x14:dxf>
          </x14:cfRule>
          <xm:sqref>J2:J1048576</xm:sqref>
        </x14:conditionalFormatting>
        <x14:conditionalFormatting xmlns:xm="http://schemas.microsoft.com/office/excel/2006/main">
          <x14:cfRule type="expression" priority="4" id="{5D21C03B-6BD5-4276-B931-392EBE4BCAAA}">
            <xm:f>IF(F2=Data!$D$5, TRUE, FALSE)</xm:f>
            <x14:dxf>
              <fill>
                <patternFill>
                  <bgColor theme="6" tint="0.39994506668294322"/>
                </patternFill>
              </fill>
            </x14:dxf>
          </x14:cfRule>
          <x14:cfRule type="expression" priority="5" id="{130EF1B7-7943-44A0-9061-E099854D68E3}">
            <xm:f>IF(F2=Data!$D$6, TRUE, FALSE)</xm:f>
            <x14:dxf>
              <fill>
                <patternFill>
                  <bgColor theme="6" tint="0.39994506668294322"/>
                </patternFill>
              </fill>
            </x14:dxf>
          </x14:cfRule>
          <xm:sqref>E2:E18</xm:sqref>
        </x14:conditionalFormatting>
        <x14:conditionalFormatting xmlns:xm="http://schemas.microsoft.com/office/excel/2006/main">
          <x14:cfRule type="expression" priority="3" id="{C70EB4E3-0DB9-453A-B682-07D6BFB3B89D}">
            <xm:f>IF(F2=Data!$D$4, TRUE, FALSE)</xm:f>
            <x14:dxf>
              <fill>
                <patternFill>
                  <bgColor theme="6" tint="0.39994506668294322"/>
                </patternFill>
              </fill>
            </x14:dxf>
          </x14:cfRule>
          <xm:sqref>D2:D18</xm:sqref>
        </x14:conditionalFormatting>
        <x14:conditionalFormatting xmlns:xm="http://schemas.microsoft.com/office/excel/2006/main">
          <x14:cfRule type="expression" priority="2" id="{DF116471-6BC6-4215-BF3A-71E1E7788DFB}">
            <xm:f>IF(F2=Data!$D$3, TRUE, FALSE)</xm:f>
            <x14:dxf>
              <fill>
                <patternFill>
                  <bgColor theme="6" tint="0.39994506668294322"/>
                </patternFill>
              </fill>
            </x14:dxf>
          </x14:cfRule>
          <xm:sqref>C2:C18</xm:sqref>
        </x14:conditionalFormatting>
        <x14:conditionalFormatting xmlns:xm="http://schemas.microsoft.com/office/excel/2006/main">
          <x14:cfRule type="expression" priority="1" id="{565FE7CC-A6A1-4041-AE0A-240BA136148C}">
            <xm:f>IF(F2=Data!$D$2, TRUE, FALSE)</xm:f>
            <x14:dxf>
              <fill>
                <patternFill>
                  <bgColor theme="6" tint="0.39994506668294322"/>
                </patternFill>
              </fill>
            </x14:dxf>
          </x14:cfRule>
          <xm:sqref>B2:B18</xm:sqref>
        </x14:conditionalFormatting>
      </x14:conditionalFormattings>
    </ext>
    <ext xmlns:x14="http://schemas.microsoft.com/office/spreadsheetml/2009/9/main" uri="{CCE6A557-97BC-4b89-ADB6-D9C93CAAB3DF}">
      <x14:dataValidations xmlns:xm="http://schemas.microsoft.com/office/excel/2006/main" count="4">
        <x14:dataValidation type="list" allowBlank="1" showInputMessage="1" showErrorMessage="1" xr:uid="{CF3DAEF8-B7DF-4FCB-9B88-EE4A793A7860}">
          <x14:formula1>
            <xm:f>Data!$D$2:$D$6</xm:f>
          </x14:formula1>
          <xm:sqref>F2:F18</xm:sqref>
        </x14:dataValidation>
        <x14:dataValidation type="list" allowBlank="1" showInputMessage="1" showErrorMessage="1" xr:uid="{987F7C49-DDA8-4AA5-A38B-E3065E90C5F0}">
          <x14:formula1>
            <xm:f>Data!$E$2:$E$6</xm:f>
          </x14:formula1>
          <xm:sqref>G2:G18</xm:sqref>
        </x14:dataValidation>
        <x14:dataValidation type="list" allowBlank="1" showInputMessage="1" showErrorMessage="1" xr:uid="{6E7D7389-B01C-4FA8-AC72-CA1540FA231D}">
          <x14:formula1>
            <xm:f>Data!$F$2</xm:f>
          </x14:formula1>
          <xm:sqref>H2:H18</xm:sqref>
        </x14:dataValidation>
        <x14:dataValidation type="list" allowBlank="1" showInputMessage="1" showErrorMessage="1" xr:uid="{E0222203-46C2-4AC9-8B19-917E7E66BEF7}">
          <x14:formula1>
            <xm:f>Data!$U$2:$U$6</xm:f>
          </x14:formula1>
          <xm:sqref>J2:J18</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1579B8-FBBB-4B25-A0C2-3A938A755E98}">
  <sheetPr>
    <tabColor theme="4" tint="0.39997558519241921"/>
    <pageSetUpPr fitToPage="1"/>
  </sheetPr>
  <dimension ref="A2:H38"/>
  <sheetViews>
    <sheetView showGridLines="0" showRuler="0" showWhiteSpace="0" view="pageLayout" zoomScaleNormal="85" zoomScaleSheetLayoutView="70" workbookViewId="0">
      <selection activeCell="F16" sqref="F16"/>
    </sheetView>
  </sheetViews>
  <sheetFormatPr defaultColWidth="3.21875" defaultRowHeight="15" x14ac:dyDescent="0.3"/>
  <cols>
    <col min="1" max="1" width="62.6640625" style="1" bestFit="1" customWidth="1"/>
    <col min="2" max="2" width="14" style="1" customWidth="1"/>
    <col min="3" max="3" width="11.21875" style="2" customWidth="1"/>
    <col min="4" max="4" width="11.21875" style="3" customWidth="1"/>
    <col min="5" max="6" width="11.21875" style="4" customWidth="1"/>
    <col min="7" max="7" width="11.6640625" style="5" customWidth="1"/>
    <col min="8" max="8" width="19.44140625" style="5" customWidth="1"/>
    <col min="9" max="11" width="3.21875" style="1" customWidth="1"/>
    <col min="12" max="27" width="3.21875" style="1"/>
    <col min="28" max="28" width="3.21875" style="1" customWidth="1"/>
    <col min="29" max="16384" width="3.21875" style="1"/>
  </cols>
  <sheetData>
    <row r="2" spans="1:8" ht="16.8" x14ac:dyDescent="0.35">
      <c r="A2" s="54" t="s">
        <v>384</v>
      </c>
      <c r="B2" s="54"/>
    </row>
    <row r="4" spans="1:8" x14ac:dyDescent="0.3">
      <c r="A4" s="51" t="s">
        <v>385</v>
      </c>
      <c r="B4" s="51"/>
    </row>
    <row r="5" spans="1:8" ht="15.6" thickBot="1" x14ac:dyDescent="0.35">
      <c r="A5" s="50"/>
      <c r="B5" s="50"/>
    </row>
    <row r="6" spans="1:8" ht="53.4" thickBot="1" x14ac:dyDescent="0.35">
      <c r="A6" s="64" t="s">
        <v>379</v>
      </c>
      <c r="B6" s="65" t="str">
        <f>Data!D2</f>
        <v>Todavía no hemos alcanzado la Etapa 1</v>
      </c>
      <c r="C6" s="66" t="str">
        <f>Data!D3</f>
        <v>Etapa 1</v>
      </c>
      <c r="D6" s="66" t="str">
        <f>Data!D4</f>
        <v>Etapa 2</v>
      </c>
      <c r="E6" s="66" t="str">
        <f>Data!D5</f>
        <v>Etapa 3</v>
      </c>
      <c r="F6" s="67" t="str">
        <f>Data!D6</f>
        <v>Etapa 3+</v>
      </c>
      <c r="H6" s="1"/>
    </row>
    <row r="7" spans="1:8" ht="14.4" customHeight="1" x14ac:dyDescent="0.3">
      <c r="A7" s="103" t="str">
        <f>Data!H2</f>
        <v>E1.  Mejorar la calidad y el alcance de la programación local.</v>
      </c>
      <c r="B7" s="104">
        <f>Data!I12</f>
        <v>0</v>
      </c>
      <c r="C7" s="104">
        <f>Data!J12</f>
        <v>0</v>
      </c>
      <c r="D7" s="104">
        <f>Data!K12</f>
        <v>0</v>
      </c>
      <c r="E7" s="104">
        <f>Data!L12</f>
        <v>0</v>
      </c>
      <c r="F7" s="104">
        <f>Data!M12</f>
        <v>0</v>
      </c>
      <c r="H7" s="1"/>
    </row>
    <row r="8" spans="1:8" ht="14.4" customHeight="1" x14ac:dyDescent="0.3">
      <c r="A8" s="103" t="str">
        <f>Data!H3</f>
        <v>E2. Empoderar a los atletas líderes y otros creadores de cambio</v>
      </c>
      <c r="B8" s="104">
        <f>Data!I13</f>
        <v>0</v>
      </c>
      <c r="C8" s="104">
        <f>Data!J13</f>
        <v>0</v>
      </c>
      <c r="D8" s="104">
        <f>Data!K13</f>
        <v>0</v>
      </c>
      <c r="E8" s="104">
        <f>Data!L13</f>
        <v>0</v>
      </c>
      <c r="F8" s="104">
        <f>Data!M13</f>
        <v>0</v>
      </c>
      <c r="H8" s="1"/>
    </row>
    <row r="9" spans="1:8" ht="14.4" customHeight="1" x14ac:dyDescent="0.3">
      <c r="A9" s="103" t="str">
        <f>Data!H4</f>
        <v>E3. Fomentar prácticas y entornos inclusivos</v>
      </c>
      <c r="B9" s="104">
        <f>Data!I14</f>
        <v>0</v>
      </c>
      <c r="C9" s="104">
        <f>Data!J14</f>
        <v>0</v>
      </c>
      <c r="D9" s="104">
        <f>Data!K14</f>
        <v>0</v>
      </c>
      <c r="E9" s="104">
        <f>Data!L14</f>
        <v>0</v>
      </c>
      <c r="F9" s="104">
        <f>Data!M14</f>
        <v>0</v>
      </c>
      <c r="H9" s="1"/>
    </row>
    <row r="10" spans="1:8" ht="14.4" customHeight="1" x14ac:dyDescent="0.3">
      <c r="A10" s="103" t="str">
        <f>Data!H5</f>
        <v>H1. Digitalizar el Movimiento</v>
      </c>
      <c r="B10" s="104">
        <f>Data!I15</f>
        <v>0</v>
      </c>
      <c r="C10" s="104">
        <f>Data!J15</f>
        <v>0</v>
      </c>
      <c r="D10" s="104">
        <f>Data!K15</f>
        <v>0</v>
      </c>
      <c r="E10" s="104">
        <f>Data!L15</f>
        <v>0</v>
      </c>
      <c r="F10" s="104">
        <f>Data!M15</f>
        <v>0</v>
      </c>
      <c r="H10" s="1"/>
    </row>
    <row r="11" spans="1:8" ht="14.4" customHeight="1" x14ac:dyDescent="0.3">
      <c r="A11" s="103" t="str">
        <f>Data!H6</f>
        <v>H2. Diversificar los ingresos</v>
      </c>
      <c r="B11" s="104">
        <f>Data!I16</f>
        <v>0</v>
      </c>
      <c r="C11" s="104">
        <f>Data!J16</f>
        <v>0</v>
      </c>
      <c r="D11" s="104">
        <f>Data!K16</f>
        <v>0</v>
      </c>
      <c r="E11" s="104">
        <f>Data!L16</f>
        <v>0</v>
      </c>
      <c r="F11" s="104">
        <f>Data!M16</f>
        <v>0</v>
      </c>
      <c r="H11" s="1"/>
    </row>
    <row r="12" spans="1:8" ht="14.4" customHeight="1" x14ac:dyDescent="0.3">
      <c r="A12" s="103" t="str">
        <f>Data!H7</f>
        <v>H3. Construir la marca</v>
      </c>
      <c r="B12" s="104">
        <f>Data!I17</f>
        <v>0</v>
      </c>
      <c r="C12" s="104">
        <f>Data!J17</f>
        <v>0</v>
      </c>
      <c r="D12" s="104">
        <f>Data!K17</f>
        <v>0</v>
      </c>
      <c r="E12" s="104">
        <f>Data!L17</f>
        <v>0</v>
      </c>
      <c r="F12" s="104">
        <f>Data!M17</f>
        <v>0</v>
      </c>
      <c r="H12" s="1"/>
    </row>
    <row r="13" spans="1:8" ht="14.4" customHeight="1" thickBot="1" x14ac:dyDescent="0.35">
      <c r="A13" s="103" t="str">
        <f>Data!H8</f>
        <v>H4. Impulsar la excelencia (personas y prácticas</v>
      </c>
      <c r="B13" s="104">
        <f>Data!I18</f>
        <v>0</v>
      </c>
      <c r="C13" s="104">
        <f>Data!J18</f>
        <v>0</v>
      </c>
      <c r="D13" s="104">
        <f>Data!K18</f>
        <v>0</v>
      </c>
      <c r="E13" s="104">
        <f>Data!L18</f>
        <v>0</v>
      </c>
      <c r="F13" s="104">
        <f>Data!M18</f>
        <v>0</v>
      </c>
      <c r="H13" s="1"/>
    </row>
    <row r="14" spans="1:8" ht="14.4" customHeight="1" thickBot="1" x14ac:dyDescent="0.4">
      <c r="A14" s="55" t="s">
        <v>262</v>
      </c>
      <c r="B14" s="56">
        <f>Data!I19</f>
        <v>0</v>
      </c>
      <c r="C14" s="56">
        <f>Data!J19</f>
        <v>0</v>
      </c>
      <c r="D14" s="56">
        <f>Data!K19</f>
        <v>0</v>
      </c>
      <c r="E14" s="56">
        <f>Data!L19</f>
        <v>0</v>
      </c>
      <c r="F14" s="56">
        <f>Data!M19</f>
        <v>0</v>
      </c>
      <c r="H14" s="1"/>
    </row>
    <row r="15" spans="1:8" ht="14.4" customHeight="1" x14ac:dyDescent="0.3">
      <c r="A15" s="57"/>
      <c r="B15" s="57"/>
    </row>
    <row r="16" spans="1:8" ht="14.4" customHeight="1" x14ac:dyDescent="0.3">
      <c r="A16" s="51" t="s">
        <v>386</v>
      </c>
      <c r="B16" s="57"/>
    </row>
    <row r="17" spans="1:8" ht="14.4" customHeight="1" x14ac:dyDescent="0.3">
      <c r="A17" s="51"/>
      <c r="B17" s="57"/>
    </row>
    <row r="18" spans="1:8" ht="14.4" customHeight="1" x14ac:dyDescent="0.3">
      <c r="A18" s="62" t="s">
        <v>376</v>
      </c>
      <c r="C18" s="63">
        <f>Data!R2</f>
        <v>0</v>
      </c>
      <c r="D18" s="1"/>
      <c r="E18" s="1"/>
    </row>
    <row r="19" spans="1:8" ht="14.4" customHeight="1" x14ac:dyDescent="0.3">
      <c r="A19" s="62" t="s">
        <v>377</v>
      </c>
      <c r="C19" s="63">
        <f>Data!R3</f>
        <v>0</v>
      </c>
      <c r="D19" s="1"/>
      <c r="F19" s="5"/>
      <c r="H19" s="1"/>
    </row>
    <row r="20" spans="1:8" ht="14.4" customHeight="1" x14ac:dyDescent="0.3">
      <c r="A20" s="62" t="s">
        <v>378</v>
      </c>
      <c r="C20" s="63">
        <f>Data!R4</f>
        <v>0</v>
      </c>
      <c r="D20" s="1"/>
      <c r="F20" s="5"/>
      <c r="H20" s="1"/>
    </row>
    <row r="21" spans="1:8" ht="14.4" customHeight="1" thickBot="1" x14ac:dyDescent="0.35">
      <c r="A21" s="62"/>
      <c r="C21" s="63"/>
      <c r="D21" s="1"/>
      <c r="F21" s="5"/>
      <c r="H21" s="1"/>
    </row>
    <row r="22" spans="1:8" ht="53.4" thickBot="1" x14ac:dyDescent="0.25">
      <c r="A22" s="90" t="str">
        <f>A6</f>
        <v>Área del Plan Estratégico</v>
      </c>
      <c r="B22" s="91" t="str">
        <f>Data!I32</f>
        <v>Actualmente no es una prioridad</v>
      </c>
      <c r="C22" s="91" t="str">
        <f>Data!J32</f>
        <v>Etapa 1</v>
      </c>
      <c r="D22" s="91" t="str">
        <f>Data!K32</f>
        <v>Etapa 2</v>
      </c>
      <c r="E22" s="91" t="str">
        <f>Data!L32</f>
        <v>Etapa 3</v>
      </c>
      <c r="F22" s="91" t="str">
        <f>Data!M32</f>
        <v>Etapa más alta alcanzada</v>
      </c>
      <c r="G22" s="92" t="str">
        <f>Data!N32</f>
        <v>Estándares identificados como alta prioridad</v>
      </c>
      <c r="H22" s="1"/>
    </row>
    <row r="23" spans="1:8" ht="14.4" customHeight="1" x14ac:dyDescent="0.3">
      <c r="A23" s="103" t="str">
        <f>Data!H2</f>
        <v>E1.  Mejorar la calidad y el alcance de la programación local.</v>
      </c>
      <c r="B23" s="104">
        <f>Data!I33</f>
        <v>0</v>
      </c>
      <c r="C23" s="104">
        <f>Data!J33</f>
        <v>0</v>
      </c>
      <c r="D23" s="104">
        <f>Data!K33</f>
        <v>0</v>
      </c>
      <c r="E23" s="104">
        <f>Data!L33</f>
        <v>0</v>
      </c>
      <c r="F23" s="104">
        <f>Data!M33</f>
        <v>0</v>
      </c>
      <c r="G23" s="104">
        <f>Data!N33</f>
        <v>0</v>
      </c>
      <c r="H23" s="1"/>
    </row>
    <row r="24" spans="1:8" ht="14.4" customHeight="1" x14ac:dyDescent="0.3">
      <c r="A24" s="103" t="str">
        <f>Data!H3</f>
        <v>E2. Empoderar a los atletas líderes y otros creadores de cambio</v>
      </c>
      <c r="B24" s="104">
        <f>Data!I34</f>
        <v>0</v>
      </c>
      <c r="C24" s="104">
        <f>Data!J34</f>
        <v>0</v>
      </c>
      <c r="D24" s="104">
        <f>Data!K34</f>
        <v>0</v>
      </c>
      <c r="E24" s="104">
        <f>Data!L34</f>
        <v>0</v>
      </c>
      <c r="F24" s="104">
        <f>Data!M34</f>
        <v>0</v>
      </c>
      <c r="G24" s="104">
        <f>Data!N34</f>
        <v>0</v>
      </c>
    </row>
    <row r="25" spans="1:8" ht="14.4" customHeight="1" x14ac:dyDescent="0.3">
      <c r="A25" s="103" t="str">
        <f>Data!H4</f>
        <v>E3. Fomentar prácticas y entornos inclusivos</v>
      </c>
      <c r="B25" s="104">
        <f>Data!I35</f>
        <v>0</v>
      </c>
      <c r="C25" s="104">
        <f>Data!J35</f>
        <v>0</v>
      </c>
      <c r="D25" s="104">
        <f>Data!K35</f>
        <v>0</v>
      </c>
      <c r="E25" s="104">
        <f>Data!L35</f>
        <v>0</v>
      </c>
      <c r="F25" s="104">
        <f>Data!M35</f>
        <v>0</v>
      </c>
      <c r="G25" s="104">
        <f>Data!N35</f>
        <v>0</v>
      </c>
    </row>
    <row r="26" spans="1:8" ht="14.4" customHeight="1" x14ac:dyDescent="0.3">
      <c r="A26" s="103" t="str">
        <f>Data!H5</f>
        <v>H1. Digitalizar el Movimiento</v>
      </c>
      <c r="B26" s="104">
        <f>Data!I36</f>
        <v>0</v>
      </c>
      <c r="C26" s="104">
        <f>Data!J36</f>
        <v>0</v>
      </c>
      <c r="D26" s="104">
        <f>Data!K36</f>
        <v>0</v>
      </c>
      <c r="E26" s="104">
        <f>Data!L36</f>
        <v>0</v>
      </c>
      <c r="F26" s="104">
        <f>Data!M36</f>
        <v>0</v>
      </c>
      <c r="G26" s="104">
        <f>Data!N36</f>
        <v>0</v>
      </c>
    </row>
    <row r="27" spans="1:8" ht="14.4" customHeight="1" x14ac:dyDescent="0.3">
      <c r="A27" s="103" t="str">
        <f>Data!H6</f>
        <v>H2. Diversificar los ingresos</v>
      </c>
      <c r="B27" s="104">
        <f>Data!I37</f>
        <v>0</v>
      </c>
      <c r="C27" s="104">
        <f>Data!J37</f>
        <v>0</v>
      </c>
      <c r="D27" s="104">
        <f>Data!K37</f>
        <v>0</v>
      </c>
      <c r="E27" s="104">
        <f>Data!L37</f>
        <v>0</v>
      </c>
      <c r="F27" s="104">
        <f>Data!M37</f>
        <v>0</v>
      </c>
      <c r="G27" s="104">
        <f>Data!N37</f>
        <v>0</v>
      </c>
    </row>
    <row r="28" spans="1:8" ht="14.4" customHeight="1" x14ac:dyDescent="0.3">
      <c r="A28" s="103" t="str">
        <f>Data!H7</f>
        <v>H3. Construir la marca</v>
      </c>
      <c r="B28" s="104">
        <f>Data!I38</f>
        <v>0</v>
      </c>
      <c r="C28" s="104">
        <f>Data!J38</f>
        <v>0</v>
      </c>
      <c r="D28" s="104">
        <f>Data!K38</f>
        <v>0</v>
      </c>
      <c r="E28" s="104">
        <f>Data!L38</f>
        <v>0</v>
      </c>
      <c r="F28" s="104">
        <f>Data!M38</f>
        <v>0</v>
      </c>
      <c r="G28" s="104">
        <f>Data!N38</f>
        <v>0</v>
      </c>
    </row>
    <row r="29" spans="1:8" ht="14.4" customHeight="1" thickBot="1" x14ac:dyDescent="0.35">
      <c r="A29" s="103" t="str">
        <f>Data!H8</f>
        <v>H4. Impulsar la excelencia (personas y prácticas</v>
      </c>
      <c r="B29" s="105">
        <f>Data!I39</f>
        <v>0</v>
      </c>
      <c r="C29" s="105">
        <f>Data!J39</f>
        <v>0</v>
      </c>
      <c r="D29" s="105">
        <f>Data!K39</f>
        <v>0</v>
      </c>
      <c r="E29" s="105">
        <f>Data!L39</f>
        <v>0</v>
      </c>
      <c r="F29" s="105">
        <f>Data!M39</f>
        <v>0</v>
      </c>
      <c r="G29" s="105">
        <f>Data!N39</f>
        <v>0</v>
      </c>
    </row>
    <row r="30" spans="1:8" ht="16.2" thickBot="1" x14ac:dyDescent="0.4">
      <c r="A30" s="55" t="s">
        <v>262</v>
      </c>
      <c r="B30" s="106">
        <f>Data!I40</f>
        <v>0</v>
      </c>
      <c r="C30" s="106">
        <f>Data!J40</f>
        <v>0</v>
      </c>
      <c r="D30" s="106">
        <f>Data!K40</f>
        <v>0</v>
      </c>
      <c r="E30" s="106">
        <f>Data!L40</f>
        <v>0</v>
      </c>
      <c r="F30" s="106">
        <f>Data!M40</f>
        <v>0</v>
      </c>
      <c r="G30" s="107">
        <f>Data!N40</f>
        <v>0</v>
      </c>
    </row>
    <row r="32" spans="1:8" x14ac:dyDescent="0.3">
      <c r="A32" s="53" t="s">
        <v>388</v>
      </c>
    </row>
    <row r="34" spans="1:2" x14ac:dyDescent="0.3">
      <c r="A34" s="93" t="str">
        <f>Data!U2</f>
        <v>N/A</v>
      </c>
      <c r="B34" s="94">
        <f>Data!W2</f>
        <v>0</v>
      </c>
    </row>
    <row r="35" spans="1:2" x14ac:dyDescent="0.3">
      <c r="A35" s="93" t="str">
        <f>Data!U3</f>
        <v>Completa</v>
      </c>
      <c r="B35" s="94">
        <f>Data!W3</f>
        <v>0</v>
      </c>
    </row>
    <row r="36" spans="1:2" x14ac:dyDescent="0.3">
      <c r="A36" s="93" t="str">
        <f>Data!U4</f>
        <v>A tiempo</v>
      </c>
      <c r="B36" s="94">
        <f>Data!W4</f>
        <v>0</v>
      </c>
    </row>
    <row r="37" spans="1:2" x14ac:dyDescent="0.3">
      <c r="A37" s="93" t="str">
        <f>Data!U5</f>
        <v>Ligeramente fuera de pista</v>
      </c>
      <c r="B37" s="94">
        <f>Data!W5</f>
        <v>0</v>
      </c>
    </row>
    <row r="38" spans="1:2" x14ac:dyDescent="0.3">
      <c r="A38" s="93" t="str">
        <f>Data!U6</f>
        <v>No en camino</v>
      </c>
      <c r="B38" s="94">
        <f>Data!W6</f>
        <v>0</v>
      </c>
    </row>
  </sheetData>
  <conditionalFormatting sqref="B7:F14">
    <cfRule type="dataBar" priority="13">
      <dataBar>
        <cfvo type="num" val="0"/>
        <cfvo type="num" val="1"/>
        <color rgb="FF92D050"/>
      </dataBar>
      <extLst>
        <ext xmlns:x14="http://schemas.microsoft.com/office/spreadsheetml/2009/9/main" uri="{B025F937-C7B1-47D3-B67F-A62EFF666E3E}">
          <x14:id>{A72B5FBB-3968-4A60-8FDE-B754F0BBE34C}</x14:id>
        </ext>
      </extLst>
    </cfRule>
  </conditionalFormatting>
  <conditionalFormatting sqref="B23:G30">
    <cfRule type="dataBar" priority="12">
      <dataBar>
        <cfvo type="num" val="0"/>
        <cfvo type="num" val="1"/>
        <color rgb="FF92D050"/>
      </dataBar>
      <extLst>
        <ext xmlns:x14="http://schemas.microsoft.com/office/spreadsheetml/2009/9/main" uri="{B025F937-C7B1-47D3-B67F-A62EFF666E3E}">
          <x14:id>{5AE97904-2119-4ABF-B501-BACFDBC6B7C8}</x14:id>
        </ext>
      </extLst>
    </cfRule>
  </conditionalFormatting>
  <conditionalFormatting sqref="B35:B36">
    <cfRule type="dataBar" priority="4">
      <dataBar>
        <cfvo type="num" val="0"/>
        <cfvo type="num" val="1"/>
        <color rgb="FF92D050"/>
      </dataBar>
      <extLst>
        <ext xmlns:x14="http://schemas.microsoft.com/office/spreadsheetml/2009/9/main" uri="{B025F937-C7B1-47D3-B67F-A62EFF666E3E}">
          <x14:id>{40F2110E-CB0A-4064-8149-67A476550C6A}</x14:id>
        </ext>
      </extLst>
    </cfRule>
  </conditionalFormatting>
  <conditionalFormatting sqref="B37">
    <cfRule type="dataBar" priority="3">
      <dataBar>
        <cfvo type="num" val="0"/>
        <cfvo type="num" val="1"/>
        <color rgb="FFFFFF00"/>
      </dataBar>
      <extLst>
        <ext xmlns:x14="http://schemas.microsoft.com/office/spreadsheetml/2009/9/main" uri="{B025F937-C7B1-47D3-B67F-A62EFF666E3E}">
          <x14:id>{DCD765C3-05E9-4392-8C99-7C27558BF5DA}</x14:id>
        </ext>
      </extLst>
    </cfRule>
  </conditionalFormatting>
  <conditionalFormatting sqref="B34">
    <cfRule type="dataBar" priority="2">
      <dataBar>
        <cfvo type="num" val="0"/>
        <cfvo type="num" val="1"/>
        <color theme="0" tint="-0.14999847407452621"/>
      </dataBar>
      <extLst>
        <ext xmlns:x14="http://schemas.microsoft.com/office/spreadsheetml/2009/9/main" uri="{B025F937-C7B1-47D3-B67F-A62EFF666E3E}">
          <x14:id>{D60F6A31-432B-4CF5-8A58-236B2DB69AED}</x14:id>
        </ext>
      </extLst>
    </cfRule>
  </conditionalFormatting>
  <conditionalFormatting sqref="B38">
    <cfRule type="dataBar" priority="1">
      <dataBar>
        <cfvo type="num" val="0"/>
        <cfvo type="num" val="1"/>
        <color rgb="FFFF0000"/>
      </dataBar>
      <extLst>
        <ext xmlns:x14="http://schemas.microsoft.com/office/spreadsheetml/2009/9/main" uri="{B025F937-C7B1-47D3-B67F-A62EFF666E3E}">
          <x14:id>{3F1C921B-9BA5-418A-94BD-BC5AF208D459}</x14:id>
        </ext>
      </extLst>
    </cfRule>
  </conditionalFormatting>
  <pageMargins left="0.7" right="0.7" top="0.75" bottom="0.75" header="0.2" footer="0.3"/>
  <pageSetup paperSize="9" scale="65" orientation="portrait" r:id="rId1"/>
  <headerFooter scaleWithDoc="0" alignWithMargins="0">
    <oddHeader>&amp;L&amp;"Ubuntu,Regular"&amp;12Bienvenido a los Estándares de Calidad del Programa (PQS)
Herramienta de Autoevaluación&amp;R&amp;G</oddHeader>
    <oddFooter xml:space="preserve">&amp;LPQS V3 Self-Assessment 
</oddFooter>
  </headerFooter>
  <legacyDrawingHF r:id="rId2"/>
  <extLst>
    <ext xmlns:x14="http://schemas.microsoft.com/office/spreadsheetml/2009/9/main" uri="{78C0D931-6437-407d-A8EE-F0AAD7539E65}">
      <x14:conditionalFormattings>
        <x14:conditionalFormatting xmlns:xm="http://schemas.microsoft.com/office/excel/2006/main">
          <x14:cfRule type="dataBar" id="{A72B5FBB-3968-4A60-8FDE-B754F0BBE34C}">
            <x14:dataBar minLength="0" maxLength="100" gradient="0">
              <x14:cfvo type="num">
                <xm:f>0</xm:f>
              </x14:cfvo>
              <x14:cfvo type="num">
                <xm:f>1</xm:f>
              </x14:cfvo>
              <x14:negativeFillColor rgb="FFFF0000"/>
              <x14:axisColor rgb="FF000000"/>
            </x14:dataBar>
          </x14:cfRule>
          <xm:sqref>B7:F14</xm:sqref>
        </x14:conditionalFormatting>
        <x14:conditionalFormatting xmlns:xm="http://schemas.microsoft.com/office/excel/2006/main">
          <x14:cfRule type="dataBar" id="{5AE97904-2119-4ABF-B501-BACFDBC6B7C8}">
            <x14:dataBar minLength="0" maxLength="100" gradient="0">
              <x14:cfvo type="num">
                <xm:f>0</xm:f>
              </x14:cfvo>
              <x14:cfvo type="num">
                <xm:f>1</xm:f>
              </x14:cfvo>
              <x14:negativeFillColor rgb="FFFF0000"/>
              <x14:axisColor rgb="FF000000"/>
            </x14:dataBar>
          </x14:cfRule>
          <xm:sqref>B23:G30</xm:sqref>
        </x14:conditionalFormatting>
        <x14:conditionalFormatting xmlns:xm="http://schemas.microsoft.com/office/excel/2006/main">
          <x14:cfRule type="dataBar" id="{40F2110E-CB0A-4064-8149-67A476550C6A}">
            <x14:dataBar minLength="0" maxLength="100" gradient="0">
              <x14:cfvo type="num">
                <xm:f>0</xm:f>
              </x14:cfvo>
              <x14:cfvo type="num">
                <xm:f>1</xm:f>
              </x14:cfvo>
              <x14:negativeFillColor rgb="FFFF0000"/>
              <x14:axisColor rgb="FF000000"/>
            </x14:dataBar>
          </x14:cfRule>
          <xm:sqref>B35:B36</xm:sqref>
        </x14:conditionalFormatting>
        <x14:conditionalFormatting xmlns:xm="http://schemas.microsoft.com/office/excel/2006/main">
          <x14:cfRule type="dataBar" id="{DCD765C3-05E9-4392-8C99-7C27558BF5DA}">
            <x14:dataBar minLength="0" maxLength="100" gradient="0">
              <x14:cfvo type="num">
                <xm:f>0</xm:f>
              </x14:cfvo>
              <x14:cfvo type="num">
                <xm:f>1</xm:f>
              </x14:cfvo>
              <x14:negativeFillColor rgb="FFFF0000"/>
              <x14:axisColor rgb="FF000000"/>
            </x14:dataBar>
          </x14:cfRule>
          <xm:sqref>B37</xm:sqref>
        </x14:conditionalFormatting>
        <x14:conditionalFormatting xmlns:xm="http://schemas.microsoft.com/office/excel/2006/main">
          <x14:cfRule type="dataBar" id="{D60F6A31-432B-4CF5-8A58-236B2DB69AED}">
            <x14:dataBar minLength="0" maxLength="100" gradient="0">
              <x14:cfvo type="num">
                <xm:f>0</xm:f>
              </x14:cfvo>
              <x14:cfvo type="num">
                <xm:f>1</xm:f>
              </x14:cfvo>
              <x14:negativeFillColor rgb="FFFF0000"/>
              <x14:axisColor rgb="FF000000"/>
            </x14:dataBar>
          </x14:cfRule>
          <xm:sqref>B34</xm:sqref>
        </x14:conditionalFormatting>
        <x14:conditionalFormatting xmlns:xm="http://schemas.microsoft.com/office/excel/2006/main">
          <x14:cfRule type="dataBar" id="{3F1C921B-9BA5-418A-94BD-BC5AF208D459}">
            <x14:dataBar minLength="0" maxLength="100" gradient="0">
              <x14:cfvo type="num">
                <xm:f>0</xm:f>
              </x14:cfvo>
              <x14:cfvo type="num">
                <xm:f>1</xm:f>
              </x14:cfvo>
              <x14:negativeFillColor rgb="FFFF0000"/>
              <x14:axisColor rgb="FF000000"/>
            </x14:dataBar>
          </x14:cfRule>
          <xm:sqref>B38</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A6E9AD5CFA9B0044AEE0D7819223FC9E" ma:contentTypeVersion="13" ma:contentTypeDescription="Create a new document." ma:contentTypeScope="" ma:versionID="a4efda5d4779def98c768788da573c97">
  <xsd:schema xmlns:xsd="http://www.w3.org/2001/XMLSchema" xmlns:xs="http://www.w3.org/2001/XMLSchema" xmlns:p="http://schemas.microsoft.com/office/2006/metadata/properties" xmlns:ns3="2b4ae5a7-7c73-4616-a4aa-f6a7f1614da6" xmlns:ns4="11a4bcd5-ceac-4364-8bf5-4135fdfd436a" targetNamespace="http://schemas.microsoft.com/office/2006/metadata/properties" ma:root="true" ma:fieldsID="c84055381e11be4feee31b05d3c45002" ns3:_="" ns4:_="">
    <xsd:import namespace="2b4ae5a7-7c73-4616-a4aa-f6a7f1614da6"/>
    <xsd:import namespace="11a4bcd5-ceac-4364-8bf5-4135fdfd436a"/>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KeyPoints" minOccurs="0"/>
                <xsd:element ref="ns4:MediaServiceKeyPoints" minOccurs="0"/>
                <xsd:element ref="ns4:MediaServiceDateTaken" minOccurs="0"/>
                <xsd:element ref="ns4:MediaServiceAutoTags" minOccurs="0"/>
                <xsd:element ref="ns4:MediaServiceGenerationTime" minOccurs="0"/>
                <xsd:element ref="ns4:MediaServiceEventHashCode" minOccurs="0"/>
                <xsd:element ref="ns4:MediaServiceOCR" minOccurs="0"/>
                <xsd:element ref="ns4: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b4ae5a7-7c73-4616-a4aa-f6a7f1614da6"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1a4bcd5-ceac-4364-8bf5-4135fdfd436a"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5C3F8B3-CE62-4A8C-9835-98093B797E80}">
  <ds:schemaRefs>
    <ds:schemaRef ds:uri="http://schemas.microsoft.com/sharepoint/v3/contenttype/forms"/>
  </ds:schemaRefs>
</ds:datastoreItem>
</file>

<file path=customXml/itemProps2.xml><?xml version="1.0" encoding="utf-8"?>
<ds:datastoreItem xmlns:ds="http://schemas.openxmlformats.org/officeDocument/2006/customXml" ds:itemID="{5E4CDEE7-0F4F-48B6-BE0C-CCCFF52EB0F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b4ae5a7-7c73-4616-a4aa-f6a7f1614da6"/>
    <ds:schemaRef ds:uri="11a4bcd5-ceac-4364-8bf5-4135fdfd436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1CE8FBF-0C1B-448D-B1EF-D857CB7D9262}">
  <ds:schemaRefs>
    <ds:schemaRef ds:uri="11a4bcd5-ceac-4364-8bf5-4135fdfd436a"/>
    <ds:schemaRef ds:uri="2b4ae5a7-7c73-4616-a4aa-f6a7f1614da6"/>
    <ds:schemaRef ds:uri="http://schemas.openxmlformats.org/package/2006/metadata/core-properties"/>
    <ds:schemaRef ds:uri="http://schemas.microsoft.com/office/2006/documentManagement/types"/>
    <ds:schemaRef ds:uri="http://purl.org/dc/terms/"/>
    <ds:schemaRef ds:uri="http://schemas.microsoft.com/office/2006/metadata/properties"/>
    <ds:schemaRef ds:uri="http://purl.org/dc/dcmitype/"/>
    <ds:schemaRef ds:uri="http://purl.org/dc/elements/1.1/"/>
    <ds:schemaRef ds:uri="http://schemas.microsoft.com/office/infopath/2007/PartnerControl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9</vt:i4>
      </vt:variant>
    </vt:vector>
  </HeadingPairs>
  <TitlesOfParts>
    <vt:vector size="19" baseType="lpstr">
      <vt:lpstr>INTRO</vt:lpstr>
      <vt:lpstr>E1</vt:lpstr>
      <vt:lpstr>E2</vt:lpstr>
      <vt:lpstr>E3</vt:lpstr>
      <vt:lpstr>H1</vt:lpstr>
      <vt:lpstr>H2</vt:lpstr>
      <vt:lpstr>H3</vt:lpstr>
      <vt:lpstr>H4</vt:lpstr>
      <vt:lpstr>TABLERO</vt:lpstr>
      <vt:lpstr>Data</vt:lpstr>
      <vt:lpstr>'E1'!Print_Area</vt:lpstr>
      <vt:lpstr>'E2'!Print_Area</vt:lpstr>
      <vt:lpstr>'E3'!Print_Area</vt:lpstr>
      <vt:lpstr>'H1'!Print_Area</vt:lpstr>
      <vt:lpstr>'H2'!Print_Area</vt:lpstr>
      <vt:lpstr>'H3'!Print_Area</vt:lpstr>
      <vt:lpstr>'H4'!Print_Area</vt:lpstr>
      <vt:lpstr>INTRO!Print_Area</vt:lpstr>
      <vt:lpstr>TABLERO!Print_Area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Svetlana Fenichel</cp:lastModifiedBy>
  <cp:lastPrinted>2021-11-04T16:12:30Z</cp:lastPrinted>
  <dcterms:created xsi:type="dcterms:W3CDTF">2012-03-14T10:30:28Z</dcterms:created>
  <dcterms:modified xsi:type="dcterms:W3CDTF">2022-07-29T16:56:48Z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0x010100A6E9AD5CFA9B0044AEE0D7819223FC9E</vt:lpwstr>
  </property>
</Properties>
</file>