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hidePivotFieldList="1" defaultThemeVersion="124226"/>
  <mc:AlternateContent xmlns:mc="http://schemas.openxmlformats.org/markup-compatibility/2006">
    <mc:Choice Requires="x15">
      <x15ac:absPath xmlns:x15ac="http://schemas.microsoft.com/office/spreadsheetml/2010/11/ac" url="C:\Users\sfenichel\Dropbox (Specialolympics.org)\#OrgEx\2. Organizational Development\PQS\PQS V3\Self-assessment\Final\"/>
    </mc:Choice>
  </mc:AlternateContent>
  <xr:revisionPtr revIDLastSave="0" documentId="13_ncr:1_{99E2BBA4-6A96-47C8-8EAE-F4B94348B32A}" xr6:coauthVersionLast="47" xr6:coauthVersionMax="47" xr10:uidLastSave="{00000000-0000-0000-0000-000000000000}"/>
  <bookViews>
    <workbookView xWindow="-108" yWindow="-108" windowWidth="23256" windowHeight="12576" xr2:uid="{00000000-000D-0000-FFFF-FFFF00000000}"/>
  </bookViews>
  <sheets>
    <sheet name="INTRO" sheetId="79" r:id="rId1"/>
    <sheet name="S1" sheetId="72" r:id="rId2"/>
    <sheet name="S2" sheetId="83" r:id="rId3"/>
    <sheet name="S3" sheetId="84" r:id="rId4"/>
    <sheet name="E1" sheetId="85" r:id="rId5"/>
    <sheet name="E2" sheetId="86" r:id="rId6"/>
    <sheet name="E3" sheetId="87" r:id="rId7"/>
    <sheet name="E4" sheetId="88" r:id="rId8"/>
    <sheet name="DASHBOARD" sheetId="82" r:id="rId9"/>
    <sheet name="Data" sheetId="56" state="hidden" r:id="rId10"/>
  </sheets>
  <definedNames>
    <definedName name="_xlnm._FilterDatabase" localSheetId="8" hidden="1">DASHBOARD!#REF!</definedName>
    <definedName name="_xlnm._FilterDatabase" localSheetId="4" hidden="1">'E1'!$F$1:$F$9</definedName>
    <definedName name="_xlnm._FilterDatabase" localSheetId="5" hidden="1">'E2'!$F$1:$F$6</definedName>
    <definedName name="_xlnm._FilterDatabase" localSheetId="6" hidden="1">'E3'!$F$1:$F$10</definedName>
    <definedName name="_xlnm._FilterDatabase" localSheetId="7" hidden="1">'E4'!$F$1:$F$18</definedName>
    <definedName name="_xlnm._FilterDatabase" localSheetId="0" hidden="1">INTRO!#REF!</definedName>
    <definedName name="_xlnm._FilterDatabase" localSheetId="1" hidden="1">'S1'!$F$1:$F$18</definedName>
    <definedName name="_xlnm._FilterDatabase" localSheetId="2" hidden="1">'S2'!$F$1:$F$8</definedName>
    <definedName name="_xlnm._FilterDatabase" localSheetId="3" hidden="1">'S3'!$F$1:$F$6</definedName>
    <definedName name="_Hlk62576649" localSheetId="8">DASHBOARD!#REF!</definedName>
    <definedName name="_Hlk62576649" localSheetId="4">'E1'!#REF!</definedName>
    <definedName name="_Hlk62576649" localSheetId="5">'E2'!#REF!</definedName>
    <definedName name="_Hlk62576649" localSheetId="6">'E3'!#REF!</definedName>
    <definedName name="_Hlk62576649" localSheetId="7">'E4'!#REF!</definedName>
    <definedName name="_Hlk62576649" localSheetId="0">INTRO!#REF!</definedName>
    <definedName name="_Hlk62576649" localSheetId="1">'S1'!#REF!</definedName>
    <definedName name="_Hlk62576649" localSheetId="2">'S2'!#REF!</definedName>
    <definedName name="_Hlk62576649" localSheetId="3">'S3'!#REF!</definedName>
    <definedName name="_xlnm.Print_Area" localSheetId="8">DASHBOARD!$A$1:$H$39</definedName>
    <definedName name="_xlnm.Print_Area" localSheetId="4">'E1'!$A$1:$C$9</definedName>
    <definedName name="_xlnm.Print_Area" localSheetId="5">'E2'!$A$1:$C$6</definedName>
    <definedName name="_xlnm.Print_Area" localSheetId="6">'E3'!$A$1:$C$10</definedName>
    <definedName name="_xlnm.Print_Area" localSheetId="7">'E4'!$A$1:$C$18</definedName>
    <definedName name="_xlnm.Print_Area" localSheetId="0">INTRO!$A$1:$D$48</definedName>
    <definedName name="_xlnm.Print_Area" localSheetId="1">'S1'!$A$1:$C$19</definedName>
    <definedName name="_xlnm.Print_Area" localSheetId="2">'S2'!$A$1:$C$8</definedName>
    <definedName name="_xlnm.Print_Area" localSheetId="3">'S3'!$A$1:$C$6</definedName>
  </definedNames>
  <calcPr calcId="191029"/>
  <customWorkbookViews>
    <customWorkbookView name="1-page" guid="{90A66CAE-CEC2-457F-A9FB-851135E4D5CF}" maximized="1" xWindow="-1608" yWindow="81" windowWidth="1616" windowHeight="876" activeSheetId="4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5" l="1"/>
  <c r="H34" i="56"/>
  <c r="H35" i="56"/>
  <c r="H36" i="56"/>
  <c r="H37" i="56"/>
  <c r="H38" i="56"/>
  <c r="H39" i="56"/>
  <c r="H33" i="56"/>
  <c r="H24" i="56"/>
  <c r="H25" i="56"/>
  <c r="H26" i="56"/>
  <c r="H27" i="56"/>
  <c r="H28" i="56"/>
  <c r="H29" i="56"/>
  <c r="H23" i="56"/>
  <c r="H13" i="56"/>
  <c r="H14" i="56"/>
  <c r="H15" i="56"/>
  <c r="H16" i="56"/>
  <c r="H17" i="56"/>
  <c r="H18" i="56"/>
  <c r="H12" i="56"/>
  <c r="G24" i="82"/>
  <c r="G25" i="82"/>
  <c r="G26" i="82"/>
  <c r="G27" i="82"/>
  <c r="G28" i="82"/>
  <c r="G29" i="82"/>
  <c r="G23" i="82"/>
  <c r="G8" i="82"/>
  <c r="G9" i="82"/>
  <c r="G10" i="82"/>
  <c r="G11" i="82"/>
  <c r="G12" i="82"/>
  <c r="G13" i="82"/>
  <c r="G7" i="82"/>
  <c r="A22" i="82"/>
  <c r="F22" i="82"/>
  <c r="E22" i="82"/>
  <c r="D22" i="82"/>
  <c r="C22" i="82"/>
  <c r="B22" i="82"/>
  <c r="B6" i="82"/>
  <c r="C6" i="82"/>
  <c r="D6" i="82"/>
  <c r="E6" i="82"/>
  <c r="Q4" i="56"/>
  <c r="Q3" i="56"/>
  <c r="N29" i="56" l="1"/>
  <c r="N28" i="56"/>
  <c r="N27" i="56"/>
  <c r="N26" i="56"/>
  <c r="N25" i="56"/>
  <c r="N24" i="56"/>
  <c r="N23" i="56"/>
  <c r="M29" i="56"/>
  <c r="M28" i="56"/>
  <c r="M26" i="56"/>
  <c r="M25" i="56"/>
  <c r="M24" i="56"/>
  <c r="M23" i="56"/>
  <c r="L29" i="56"/>
  <c r="L28" i="56"/>
  <c r="L25" i="56"/>
  <c r="L23" i="56"/>
  <c r="K29" i="56"/>
  <c r="K28" i="56"/>
  <c r="K25" i="56"/>
  <c r="K23" i="56"/>
  <c r="J29" i="56"/>
  <c r="J28" i="56"/>
  <c r="J25" i="56"/>
  <c r="J23" i="56"/>
  <c r="O23" i="56" s="1"/>
  <c r="I25" i="56"/>
  <c r="I23" i="56"/>
  <c r="M22" i="56"/>
  <c r="I22" i="56"/>
  <c r="N22" i="56"/>
  <c r="L22" i="56" l="1"/>
  <c r="K22" i="56"/>
  <c r="J22" i="56"/>
  <c r="G8" i="56"/>
  <c r="G7" i="56"/>
  <c r="G6" i="56"/>
  <c r="G5" i="56"/>
  <c r="G4" i="56"/>
  <c r="G2" i="56"/>
  <c r="G3" i="56"/>
  <c r="J2" i="56"/>
  <c r="J12" i="56" s="1"/>
  <c r="M1" i="56"/>
  <c r="L1" i="56"/>
  <c r="K1" i="56"/>
  <c r="J1" i="56"/>
  <c r="I1" i="56"/>
  <c r="K1" i="88"/>
  <c r="J1" i="88"/>
  <c r="I1" i="88"/>
  <c r="H1" i="88"/>
  <c r="G1" i="88"/>
  <c r="E1" i="88"/>
  <c r="I29" i="56" s="1"/>
  <c r="C1" i="88"/>
  <c r="A1" i="88"/>
  <c r="K1" i="87"/>
  <c r="J1" i="87"/>
  <c r="I1" i="87"/>
  <c r="H1" i="87"/>
  <c r="G1" i="87"/>
  <c r="E1" i="87"/>
  <c r="I28" i="56" s="1"/>
  <c r="C1" i="87"/>
  <c r="B1" i="87"/>
  <c r="A1" i="87"/>
  <c r="K1" i="86"/>
  <c r="J1" i="86"/>
  <c r="I1" i="86"/>
  <c r="H1" i="86"/>
  <c r="G1" i="86"/>
  <c r="E1" i="86"/>
  <c r="C1" i="86"/>
  <c r="B1" i="86"/>
  <c r="A1" i="86"/>
  <c r="E1" i="85"/>
  <c r="G1" i="85"/>
  <c r="H1" i="85"/>
  <c r="I1" i="85"/>
  <c r="J1" i="85"/>
  <c r="K1" i="85"/>
  <c r="C1" i="85"/>
  <c r="B1" i="85"/>
  <c r="K1" i="84"/>
  <c r="J1" i="84"/>
  <c r="I1" i="84"/>
  <c r="H1" i="84"/>
  <c r="G1" i="84"/>
  <c r="E1" i="84"/>
  <c r="C1" i="84"/>
  <c r="B1" i="84"/>
  <c r="K1" i="83"/>
  <c r="I1" i="83"/>
  <c r="H1" i="83"/>
  <c r="G1" i="83"/>
  <c r="E1" i="83"/>
  <c r="J1" i="83"/>
  <c r="C1" i="83"/>
  <c r="B1" i="83"/>
  <c r="A1" i="83"/>
  <c r="D1" i="85"/>
  <c r="F1" i="72"/>
  <c r="L2" i="56" s="1"/>
  <c r="L12" i="56" s="1"/>
  <c r="K2" i="56" l="1"/>
  <c r="K12" i="56" s="1"/>
  <c r="F1" i="88"/>
  <c r="F1" i="87"/>
  <c r="I7" i="56" s="1"/>
  <c r="K27" i="56"/>
  <c r="I27" i="56"/>
  <c r="M27" i="56"/>
  <c r="J27" i="56"/>
  <c r="L27" i="56"/>
  <c r="V6" i="56"/>
  <c r="V5" i="56"/>
  <c r="V4" i="56"/>
  <c r="V3" i="56"/>
  <c r="V2" i="56"/>
  <c r="D1" i="86"/>
  <c r="D1" i="88"/>
  <c r="M8" i="56"/>
  <c r="D1" i="83"/>
  <c r="K24" i="56"/>
  <c r="K34" i="56" s="1"/>
  <c r="D24" i="82" s="1"/>
  <c r="L24" i="56"/>
  <c r="I24" i="56"/>
  <c r="J24" i="56"/>
  <c r="L8" i="56"/>
  <c r="F1" i="83"/>
  <c r="D1" i="84"/>
  <c r="F1" i="85"/>
  <c r="F1" i="86"/>
  <c r="M2" i="56"/>
  <c r="I8" i="56"/>
  <c r="I18" i="56" s="1"/>
  <c r="K26" i="56"/>
  <c r="I26" i="56"/>
  <c r="L26" i="56"/>
  <c r="J26" i="56"/>
  <c r="D1" i="87"/>
  <c r="I2" i="56"/>
  <c r="M7" i="56"/>
  <c r="F1" i="84"/>
  <c r="L7" i="56"/>
  <c r="K7" i="56"/>
  <c r="J7" i="56"/>
  <c r="L39" i="56"/>
  <c r="E29" i="82" s="1"/>
  <c r="M39" i="56"/>
  <c r="F29" i="82" s="1"/>
  <c r="N30" i="56"/>
  <c r="R2" i="56" s="1"/>
  <c r="O29" i="56"/>
  <c r="O28" i="56"/>
  <c r="O25" i="56"/>
  <c r="I17" i="56"/>
  <c r="K33" i="56"/>
  <c r="D23" i="82" s="1"/>
  <c r="K30" i="56" l="1"/>
  <c r="O27" i="56"/>
  <c r="M30" i="56"/>
  <c r="R4" i="56" s="1"/>
  <c r="C20" i="82" s="1"/>
  <c r="O24" i="56"/>
  <c r="K8" i="56"/>
  <c r="K18" i="56" s="1"/>
  <c r="J8" i="56"/>
  <c r="J18" i="56" s="1"/>
  <c r="N7" i="56"/>
  <c r="N2" i="56"/>
  <c r="N12" i="56" s="1"/>
  <c r="M12" i="56"/>
  <c r="B7" i="82" s="1"/>
  <c r="O2" i="56"/>
  <c r="I12" i="56"/>
  <c r="V7" i="56"/>
  <c r="J30" i="56"/>
  <c r="L30" i="56"/>
  <c r="O26" i="56"/>
  <c r="N8" i="56"/>
  <c r="I3" i="56"/>
  <c r="I13" i="56" s="1"/>
  <c r="K3" i="56"/>
  <c r="K13" i="56" s="1"/>
  <c r="D8" i="82" s="1"/>
  <c r="M3" i="56"/>
  <c r="M13" i="56" s="1"/>
  <c r="L3" i="56"/>
  <c r="L13" i="56" s="1"/>
  <c r="J3" i="56"/>
  <c r="J13" i="56" s="1"/>
  <c r="E8" i="82" s="1"/>
  <c r="M4" i="56"/>
  <c r="L4" i="56"/>
  <c r="J4" i="56"/>
  <c r="J14" i="56" s="1"/>
  <c r="E9" i="82" s="1"/>
  <c r="K4" i="56"/>
  <c r="I4" i="56"/>
  <c r="I14" i="56" s="1"/>
  <c r="I30" i="56"/>
  <c r="R3" i="56" s="1"/>
  <c r="C19" i="82" s="1"/>
  <c r="J5" i="56"/>
  <c r="J15" i="56" s="1"/>
  <c r="E10" i="82" s="1"/>
  <c r="I5" i="56"/>
  <c r="I15" i="56" s="1"/>
  <c r="L5" i="56"/>
  <c r="L15" i="56" s="1"/>
  <c r="M5" i="56"/>
  <c r="K5" i="56"/>
  <c r="K15" i="56" s="1"/>
  <c r="D10" i="82" s="1"/>
  <c r="O7" i="56"/>
  <c r="J6" i="56"/>
  <c r="J16" i="56" s="1"/>
  <c r="E11" i="82" s="1"/>
  <c r="L6" i="56"/>
  <c r="K6" i="56"/>
  <c r="K16" i="56" s="1"/>
  <c r="D11" i="82" s="1"/>
  <c r="I6" i="56"/>
  <c r="M6" i="56"/>
  <c r="M16" i="56" s="1"/>
  <c r="B11" i="82" s="1"/>
  <c r="N39" i="56"/>
  <c r="A29" i="82" s="1"/>
  <c r="K39" i="56"/>
  <c r="D29" i="82" s="1"/>
  <c r="J39" i="56"/>
  <c r="C29" i="82" s="1"/>
  <c r="I39" i="56"/>
  <c r="M37" i="56"/>
  <c r="F27" i="82" s="1"/>
  <c r="I38" i="56"/>
  <c r="B28" i="82" s="1"/>
  <c r="K17" i="56"/>
  <c r="D12" i="82" s="1"/>
  <c r="K38" i="56"/>
  <c r="D28" i="82" s="1"/>
  <c r="N38" i="56"/>
  <c r="A28" i="82" s="1"/>
  <c r="M38" i="56"/>
  <c r="F28" i="82" s="1"/>
  <c r="L38" i="56"/>
  <c r="E28" i="82" s="1"/>
  <c r="J38" i="56"/>
  <c r="C28" i="82" s="1"/>
  <c r="N37" i="56"/>
  <c r="A27" i="82" s="1"/>
  <c r="I37" i="56"/>
  <c r="B27" i="82" s="1"/>
  <c r="K37" i="56"/>
  <c r="D27" i="82" s="1"/>
  <c r="L37" i="56"/>
  <c r="E27" i="82" s="1"/>
  <c r="J37" i="56"/>
  <c r="C27" i="82" s="1"/>
  <c r="K36" i="56"/>
  <c r="D26" i="82" s="1"/>
  <c r="M36" i="56"/>
  <c r="F26" i="82" s="1"/>
  <c r="I36" i="56"/>
  <c r="B26" i="82" s="1"/>
  <c r="L36" i="56"/>
  <c r="E26" i="82" s="1"/>
  <c r="J36" i="56"/>
  <c r="C26" i="82" s="1"/>
  <c r="N36" i="56"/>
  <c r="A26" i="82" s="1"/>
  <c r="L35" i="56"/>
  <c r="E25" i="82" s="1"/>
  <c r="J35" i="56"/>
  <c r="C25" i="82" s="1"/>
  <c r="K35" i="56"/>
  <c r="D25" i="82" s="1"/>
  <c r="I35" i="56"/>
  <c r="J34" i="56"/>
  <c r="C24" i="82" s="1"/>
  <c r="M35" i="56"/>
  <c r="F25" i="82" s="1"/>
  <c r="N35" i="56"/>
  <c r="A25" i="82" s="1"/>
  <c r="M34" i="56"/>
  <c r="F24" i="82" s="1"/>
  <c r="I34" i="56"/>
  <c r="N34" i="56"/>
  <c r="A24" i="82" s="1"/>
  <c r="L34" i="56"/>
  <c r="E24" i="82" s="1"/>
  <c r="C7" i="82"/>
  <c r="I33" i="56"/>
  <c r="B23" i="82" s="1"/>
  <c r="M33" i="56"/>
  <c r="F23" i="82" s="1"/>
  <c r="J33" i="56"/>
  <c r="C23" i="82" s="1"/>
  <c r="L33" i="56"/>
  <c r="E23" i="82" s="1"/>
  <c r="N33" i="56"/>
  <c r="A23" i="82" s="1"/>
  <c r="L17" i="56"/>
  <c r="C12" i="82" s="1"/>
  <c r="E7" i="82"/>
  <c r="D7" i="82"/>
  <c r="L18" i="56"/>
  <c r="M17" i="56"/>
  <c r="B12" i="82" s="1"/>
  <c r="M18" i="56"/>
  <c r="B13" i="82" s="1"/>
  <c r="J17" i="56"/>
  <c r="E12" i="82" s="1"/>
  <c r="F13" i="82"/>
  <c r="G9" i="56"/>
  <c r="R5" i="56" s="1"/>
  <c r="F12" i="82"/>
  <c r="C18" i="82"/>
  <c r="N17" i="56"/>
  <c r="S4" i="56" l="1"/>
  <c r="O8" i="56"/>
  <c r="W6" i="56"/>
  <c r="F38" i="82" s="1"/>
  <c r="S3" i="56"/>
  <c r="W4" i="56"/>
  <c r="F36" i="82" s="1"/>
  <c r="W2" i="56"/>
  <c r="F34" i="82" s="1"/>
  <c r="M15" i="56"/>
  <c r="B10" i="82" s="1"/>
  <c r="M14" i="56"/>
  <c r="B9" i="82" s="1"/>
  <c r="K14" i="56"/>
  <c r="D9" i="82" s="1"/>
  <c r="N4" i="56"/>
  <c r="N14" i="56" s="1"/>
  <c r="L14" i="56"/>
  <c r="C9" i="82" s="1"/>
  <c r="W3" i="56"/>
  <c r="F35" i="82" s="1"/>
  <c r="S2" i="56"/>
  <c r="W5" i="56"/>
  <c r="F37" i="82" s="1"/>
  <c r="K9" i="56"/>
  <c r="N6" i="56"/>
  <c r="N16" i="56" s="1"/>
  <c r="O30" i="56"/>
  <c r="L16" i="56"/>
  <c r="C11" i="82" s="1"/>
  <c r="N5" i="56"/>
  <c r="N15" i="56" s="1"/>
  <c r="F10" i="82"/>
  <c r="O5" i="56"/>
  <c r="L9" i="56"/>
  <c r="N3" i="56"/>
  <c r="F9" i="82"/>
  <c r="O4" i="56"/>
  <c r="M9" i="56"/>
  <c r="M19" i="56" s="1"/>
  <c r="B14" i="82" s="1"/>
  <c r="C8" i="82"/>
  <c r="B8" i="82"/>
  <c r="I16" i="56"/>
  <c r="F11" i="82" s="1"/>
  <c r="O6" i="56"/>
  <c r="J9" i="56"/>
  <c r="C10" i="82"/>
  <c r="I9" i="56"/>
  <c r="I19" i="56" s="1"/>
  <c r="F14" i="82" s="1"/>
  <c r="O3" i="56"/>
  <c r="O38" i="56"/>
  <c r="B29" i="82"/>
  <c r="O39" i="56"/>
  <c r="O37" i="56"/>
  <c r="O36" i="56"/>
  <c r="B25" i="82"/>
  <c r="O35" i="56"/>
  <c r="B24" i="82"/>
  <c r="O34" i="56"/>
  <c r="I40" i="56"/>
  <c r="B30" i="82" s="1"/>
  <c r="N40" i="56"/>
  <c r="A30" i="82" s="1"/>
  <c r="J40" i="56"/>
  <c r="C30" i="82" s="1"/>
  <c r="L40" i="56"/>
  <c r="E30" i="82" s="1"/>
  <c r="K40" i="56"/>
  <c r="D30" i="82" s="1"/>
  <c r="O33" i="56"/>
  <c r="M40" i="56"/>
  <c r="F30" i="82" s="1"/>
  <c r="O17" i="56"/>
  <c r="O13" i="56"/>
  <c r="W7" i="56"/>
  <c r="F8" i="82"/>
  <c r="O12" i="56"/>
  <c r="O9" i="56" l="1"/>
  <c r="O15" i="56"/>
  <c r="N9" i="56"/>
  <c r="N13" i="56"/>
  <c r="O16" i="56"/>
  <c r="O14" i="56"/>
  <c r="O40" i="56"/>
  <c r="D13" i="82"/>
  <c r="C13" i="82"/>
  <c r="N18" i="56"/>
  <c r="N19" i="56" l="1"/>
  <c r="C2" i="56"/>
  <c r="K19" i="56"/>
  <c r="D14" i="82" s="1"/>
  <c r="E13" i="82"/>
  <c r="O18" i="56"/>
  <c r="L19" i="56"/>
  <c r="C14" i="82" s="1"/>
  <c r="J19" i="56"/>
  <c r="O19" i="56" l="1"/>
  <c r="B42" i="79"/>
  <c r="E14" i="82"/>
  <c r="F7" i="82"/>
</calcChain>
</file>

<file path=xl/sharedStrings.xml><?xml version="1.0" encoding="utf-8"?>
<sst xmlns="http://schemas.openxmlformats.org/spreadsheetml/2006/main" count="451" uniqueCount="405">
  <si>
    <t>Link to PQS Frequently Asked Questions</t>
  </si>
  <si>
    <t>Dashboard</t>
  </si>
  <si>
    <t>↑</t>
  </si>
  <si>
    <t>Watch step-by-step instructional video</t>
  </si>
  <si>
    <t>Link to Resources.org page</t>
  </si>
  <si>
    <t xml:space="preserve">Progress Report </t>
  </si>
  <si>
    <t>N/A</t>
  </si>
  <si>
    <t xml:space="preserve">Number of standards </t>
  </si>
  <si>
    <t>%</t>
  </si>
  <si>
    <t>المرحلة 1</t>
  </si>
  <si>
    <t>المرحلة 2</t>
  </si>
  <si>
    <t>المرحلة 3</t>
  </si>
  <si>
    <t xml:space="preserve">مجال الخطة الإستراتيجية </t>
  </si>
  <si>
    <t xml:space="preserve">البنية التحتية المحلية </t>
  </si>
  <si>
    <t xml:space="preserve"> جذب والمحافظةعلى على  اللاعبين والشركاء</t>
  </si>
  <si>
    <t xml:space="preserve"> جذب المدربين والمحافظة عليهم </t>
  </si>
  <si>
    <t>اللاعبون والقيادة الموحدة</t>
  </si>
  <si>
    <t>نظام تطوير المدربين</t>
  </si>
  <si>
    <t>نسبة المدربين إلى اللاعبين</t>
  </si>
  <si>
    <t>الرياضات الموحدة</t>
  </si>
  <si>
    <t>نموذج تطوير اللاعبين (ADM)</t>
  </si>
  <si>
    <t>وتيرة المشاركة</t>
  </si>
  <si>
    <t>المعدات  و التجهيزات</t>
  </si>
  <si>
    <t>وتيرة  المسابقات</t>
  </si>
  <si>
    <t>جودة  المسابقة</t>
  </si>
  <si>
    <t>اللاعبون صغار السن</t>
  </si>
  <si>
    <t>الشراكات الرياضية</t>
  </si>
  <si>
    <t>وتيرة اللياقة البدنية</t>
  </si>
  <si>
    <t>جودة اللياقة البدنية</t>
  </si>
  <si>
    <t>S1.1 العمليات المحلية ، الهياكل والتوعية</t>
  </si>
  <si>
    <t>S1.2 تعليم المدربين</t>
  </si>
  <si>
    <t>S1.3 وتيرة وجودة الرياضات</t>
  </si>
  <si>
    <t>S1.4 الشراكات المحلية</t>
  </si>
  <si>
    <t>S1.5 تكامل الصحة والرفاهية</t>
  </si>
  <si>
    <t>الصحة والرفاهية</t>
  </si>
  <si>
    <t>البرنامج الصحي</t>
  </si>
  <si>
    <t>يعرض البرنامج أهمية الصحة واللياقة البدنية لجميع اللاعبين،  الشركاء الموحدين،  المدربين  والأسر من خلال تنظيم جلسات عن الصحة والرفاهية ، التدريب وعبر الإنترنت.</t>
  </si>
  <si>
    <t>يتم تنظيم  ألعاب الأولمبياد  الخاص   محلياً (على سبيل المثال،  القضاء، المنطقة الإدارية،  القضاء) بمساعدة  من فريق من المتطوعين (أكثر من 3 أفراد) بأدوار محددة (على سبيل المثال،  التواصل، الخدمات اللوجستية، التوعية).</t>
  </si>
  <si>
    <t>يقوم البرنامج  على توظيف لاعبين جدد وشركاء موحدين من خلفيات ومواقع متنوعة ويقيس المحافظة عليهم سنويًا.</t>
  </si>
  <si>
    <t>يقوم البرنامج  على جذب  المدربين الجدد  بشكل فعال ويتتبع نسبة المحافظة عليهم  سنويًا.</t>
  </si>
  <si>
    <t>للاعبين القادة أدوار هادفة على المستوى المحلي (مثل قائد الفريق المسؤول عن إعداد أدوات خلال التدريب).</t>
  </si>
  <si>
    <t>يضمن البرنامج إكمال المدربين التدريب الأساسي المعتمد من  قبل الأولمبياد الخاص الدولي  أو ما يعادله  من مقدمي تدريب المدربين، ما يدعم كل مراحل نموذج تطوير اللاعبين (ADM).</t>
  </si>
  <si>
    <t xml:space="preserve"> متوسط نسبة المدربين المعتمدين إلى اللاعبين هي أقل من 1:20.</t>
  </si>
  <si>
    <t>يقدم البرنامج نموذجًا واحدًا من الرياضات الموحدة (ترفيه، أو تطوير اللاعب، أو منافسة) في رياضة واحدة على الأقل في  المجتمع أو المدرسة أو الجامعة. يشارك  5٪ من جميع اللاعبين في الرياضات الموحدة.</t>
  </si>
  <si>
    <t>يُشرك البرنامج اللاعبين في واحدة من مراحل نموذج تطوير اللاعبين (ADM) (أساسي، تعلم التدريب، التدريب للمنافسة، الترفيه).</t>
  </si>
  <si>
    <t>يحظى جميع اللاعبين/الشركاء الموحدين على جلسة تدريب واحدة على الأقل أسبوعيًا في رياضات  الأولمبياد الخاص  مع مدرب خلال الموسم الرياضي (* الجلسة = 60 دقيقة بكثافة معتدلة إلى شديدة).</t>
  </si>
  <si>
    <t>تتم ممارسة الرياضة باستخدام المرافق|النجهيزات، المعدات والملابس الرياضية الأساسية، مع اتباع قواعد السلامة.</t>
  </si>
  <si>
    <t>يتمتع اللاعبون/الشركاء الموحدون بفرصة مسابقة واحدة على الأقل سنويًا في كل رياضة يقدمها البرنامج. ويتم تقديم مسابقة افتراضية واحدة على الأقل.</t>
  </si>
  <si>
    <t>يضمن مدير المسابقات إجراء كل مسابقة  وفقًا لقواعد  ألعاب الأولمبياد  الخاص . جداول المسابقة متوفرة  مسبقاَ .</t>
  </si>
  <si>
    <t>يبني البرنامج علاقات مع هيئات إدارة الرياضة أو المنظمات الأخرى  الرياضية والتي يمكنها دعم التدريب الرياضي عالي الجودة وفرص المنافسة.</t>
  </si>
  <si>
    <t>يشمل التدريب الرياضي العناصر العامة للإحماء والتهدئة واللياقة البدنية (على سبيل المثال، التكييف، و التوعية عن  التغذية) والتي يحددها المدرب وفقًا لمعرفته.</t>
  </si>
  <si>
    <t xml:space="preserve"> توفر المرافق وأماكن المسابقات خيارات طعام وشراب  صحي .</t>
  </si>
  <si>
    <t>يوفر البرنامج بشكل مباشر أو من خلال الشراكة (على سبيل المثال، مع عيادة صحية)  كشف صحي واحدًا على الأقل ونشاطًا افتراضيًا واحدًا سنويًا ( مؤتمر صحة الأسرة، أو البرنامج الصحي الافتراضي، أو تتبع اللياقة البدنية عبر الإنترنت أو  عبر التطبيق). وقد تم إنشاء شبكة من مقدمي الخدمة لتوفير   المتابعة الصحية بناءاً على الكشف الصحي.</t>
  </si>
  <si>
    <t xml:space="preserve">يوفر البرنامج فرصًا متعددة للمشاركة في برنامج اللاعبين صغار السن (من عمر سنتين إلى
7 سنوات) طوال العام. </t>
  </si>
  <si>
    <t>تم إنشاء فرعاً  محلياً لبرنامج الأولمبياد   الخاص   بوصفه "ناديًا" (يشار إليه  باسم البرنامج الفرعي  ) تديره لجنة ذات أدوار محددة.</t>
  </si>
  <si>
    <t>يقوم البرنامج على جذب اللاعبين والشركاء الموحدين بشكل فعال   في مناطق التواجد القليل(مثل المناطق النائية). تم  يضع الخطة الأساسية للمحافظة على اللاعبين ويتمالمحافظة على نسبة 75٪ من اللاعبين سنويًا.</t>
  </si>
  <si>
    <t>يستهدف البرنامج المدربين المعتمدين من خلال شركاء الرياضة والمجتمع الرياضي (النوادي والاتحادات ومعلمي التربية البدنية) وينجح في المحافظة على  75٪ من المدربين  سنوياً.</t>
  </si>
  <si>
    <t>تضم لجنة "النادي" المحلية من الأولمبياد الخاص   لاعبًا قائدًا وتنظم ممارساتها لضمان المساواة في المشاركة والمساهمة في صنع القرار والنشاطات.</t>
  </si>
  <si>
    <t>يضمن البرنامج إكمال المدربين بعض مكونات نظام تطوير المدربين العالمي  من قبل الأولمبياد الخاص . يوفر البرنامج أو يسهل تدريب مدربي الرياضات المعتمدة وفرصًا للحصول على شهادة أعلى (مثل برنامج التدريب على النشاطات الحركية). 70٪ من المدربين حاصلون على شهادة تدريب معتمدة.</t>
  </si>
  <si>
    <t>متوسط نسبة المدربين المعتمدين إلى اللاعبين هي أقل من 1:16.</t>
  </si>
  <si>
    <t>يقدم البرنامج نموذجين من الرياضات الموحدة في رياضتين على الأقل وبيئتين (المجتمع، المدرسة، الجامعة). بشارك 10٪ من اللاعبين  في الرياضات الموحدة.</t>
  </si>
  <si>
    <t>يُشرك البرنامج اللاعبين والشركاء الموحدين في مرحلتين كحد أدنى  في نموذج تطوير اللاعبين.</t>
  </si>
  <si>
    <t>50   %من اللاعبين/الشركاء الموحدين لديهم جلسة تدريب رياضية واحدة على الأقل أسبوعيًا مع مدرب + جلسة تدريب أو لياقة بدنية أخرى يقودها أو يحددها مدرب معتمد/مدرب لياقة بدنية خلال الموسم الرياضي (120 دقيقة في الأسبوع).</t>
  </si>
  <si>
    <t>تتم ممارسة الرياضة باستخدام المرافق|التجهيزات، المعدات والملابس الرياضية المعتمدة المشابهة للرياضات السائدة.</t>
  </si>
  <si>
    <t>يتمتع اللاعبون/الشركاء الموحدون بـ 3 فرص على التسابق على الأقل سنويًا في كل رياضة يقدمها البرنامج. ويتم تقديم مسابقتين افتراضيتين اثنتين على الأقل.</t>
  </si>
  <si>
    <t>يلبي جميع المسؤولين الفنيين الرئيسيين الحد الأدنى من متطلبات شهادة هيئة إدارة الرياضة على مستوى المسابقة.</t>
  </si>
  <si>
    <t>يقدم البرنامج اثنين من ثلاثة نماذج للاعبين صغار السن (المدرسة أو المجتمع أو المنزل) ويسجل جميع اللاعبين صغار السن في نظام GMS، وConnect أو قاعدة البيانات المحلية.</t>
  </si>
  <si>
    <t>لدى البرنامج شراكة مع هيئات إدارة الرياضة / المنظمات  رياضية المعترف بها لما لا يقل عن 50٪ من  الرياضات   المقدمة، وتشمل الوصول إلى المدربين وتعليم المدربين.</t>
  </si>
  <si>
    <t>يوفر  البرنامج 6 أسابيع على الأقل من برامج الصحة واللياقة البدنية المستمرة، خارج نشاطات البرنامج الصحي للاعبين مع استكمال 10٪ على الأقل من اللاعبين للبرنامج  سنوياً .</t>
  </si>
  <si>
    <t>تشمل نشاطات التدريب الرياضي عناصر الإحماء والتهدئة واللياقة البدنية الخاصة بالرياضة، والتي يحددها المدرب أو مدرب اللياقة البدنية.</t>
  </si>
  <si>
    <t>يتم تقديم محطات الأداء  خلال كافة المسابقات  المهمة.</t>
  </si>
  <si>
    <t>يوفر البرنامج بشكل مباشر أو من خلال الشراكة، الكشف الصحي للاعبين أو نشاطات   افتراضية في 3 تخصصات ونشاطين افتراضيين على الأقل سنويًا (مؤتمر صحة الأسرة، أو تتبع اللياقة البدنية عبر الإنترنت أو عبر التطبيق).</t>
  </si>
  <si>
    <t>تقدم " الأندية|الفروع " المحلية نشاطات الرياضة والصحة وبرنامج اللاعبين صغار السن،  قيادة اللاعبين والنشاطات   المدرسية. تجمع "الأندية" الأموال محليًا وتؤمّن التغطية في وسائل الإعلام المحلية.</t>
  </si>
  <si>
    <t>ينجح البرنامج على المحافظة على  نسبة 90٪ من اللاعبين والشركاء الموحدين.</t>
  </si>
  <si>
    <t>بحافظ البرنامج على 90٪ من المدربين المعتمدين  سنوياً.</t>
  </si>
  <si>
    <t>يقود اللاعبون القادة أدوار اللجان وعمليات "النادي" المحلية  (مثل جداول التدريب،  التواصل ،  جمع التبرعات، وما إلى ذلك).</t>
  </si>
  <si>
    <t>يحتوي البرنامج على نظام تعليم مدربين متطور ومتكامل  يتماشى مع إطار التدريب الوطني أو نظام تعليم المدربين العالمي  من الأولمبياد  الخاص . 90٪ من المدربين حاصلون على شهادة تدريب معتمدة.</t>
  </si>
  <si>
    <t>متوسط نسبة المدربين المعتمدين إلى اللاعبين هي أقل من 1:12.</t>
  </si>
  <si>
    <t>يقدم البرنامج كافة نماذج الرياضات الموحدة الثلاثة في 3 رياضات على الأقل في كل البيئات الثلاثة. يشارك 15٪ من اللاعبين  في الرياضات الموحدة.</t>
  </si>
  <si>
    <t>نفّذ البرنامج 3-4 مستويات  من نموذج تطوير اللاعبين و تقدم نحو نموذج تطوير لاعبين  متكامل.</t>
  </si>
  <si>
    <t>تتم ممارسة الرياضة باستخدام المرافق|التجهيزات،  المعدات والملابس الرياضية  ذات المعايير  الوطنية/الدولية.</t>
  </si>
  <si>
    <t>يتمتع اللاعبون/الشركاء الموحدون بفرصة المشاركة في فرص المسابقات  على طريقة الدوري على مدار العام. يُجري البرنامج 3 مسابقات افتراضية على الأقل.</t>
  </si>
  <si>
    <t>المندوبون الفنيون ولجان التحكيم الرياضية موجودون في كافة  النشاطات ،   المستوى المحلي ضمناَ.</t>
  </si>
  <si>
    <t>يقدم البرنامج نشاطات متواصلة وموسعة للاعبين صغار السن تستمر لمدة 8 أسابيع على الأقل وتنقل الأطفال إلى فرص رياضية أخرى  ضمن  الأولمبياد   الخاص   بعد برنامج اللاعبين صغار السن.</t>
  </si>
  <si>
    <t>لدى البرنامج شراكة رسمية مع هيئات إدارة الرياضة / المنظمات  الرياضية المعترف بها لكل   الرياضات  المتوفرة  بنسبة 100٪.</t>
  </si>
  <si>
    <t>يقدم البرنامج برامج الصحة واللياقة البدنية على مدار العام، خارج نشاطات البرنامج الصحي، للاعبين، بما في ذلك الشركاء الموحدون،  المدربون والأسر مع استكمال 20٪ على الأقل من اللاعبين للبرنامج سنوياً .</t>
  </si>
  <si>
    <t>يشجع البرنامج تتبع اللياقة البدنية للّاعب/الشريك (على سبيل المثال، مستويات النشاط اليومي، وسجلات التمرين أو التدريب، وسجلات التغذية، وعناصر اللياقة البدنية).</t>
  </si>
  <si>
    <t>يتم تقديم محطات الأداء  خلال كافة المسابقات المحلية</t>
  </si>
  <si>
    <t xml:space="preserve">% 75  من اللاعبين/الشركاء الموحدين لديهم جلسة تدريب رياضية واحدة على الأقل أسبوعيًا مع مدرب + جلسة تدريب أو لياقة بدنية أخرى يقودها أو يحددها 
مدرب معتمد/مدرب لياقة بدنية خلال الموسم الرياضي (120 دقيقة في الأسبوع). </t>
  </si>
  <si>
    <t>يوفر البرنامج بشكل مباشر أو من خلال الشراكة،  الكشف الصحي للاعبين  أو نشاطات  افتراضية في كافة  التخصصات و3 نشاطات افتراضية إضافية سنويًا (مؤتمر صحة الأسرة، أو تتبع اللياقة البدنية عبر الإنترنت أو عبر التطبيق).</t>
  </si>
  <si>
    <t>وصلت أعلى مرحلة</t>
  </si>
  <si>
    <t>ليست حاليا أولوية</t>
  </si>
  <si>
    <t>المرحلة +3</t>
  </si>
  <si>
    <t>المرحلة الحالية</t>
  </si>
  <si>
    <t>ذا أهيمة عليا</t>
  </si>
  <si>
    <t>المرحلة المستهدفة</t>
  </si>
  <si>
    <t>S2.1 المهارات والمعرفة</t>
  </si>
  <si>
    <t>S2.2 المدارس الموحدة</t>
  </si>
  <si>
    <t>S2.3 وظائف/أدوار اللاعبين  داخل الأولمبياد الخاص</t>
  </si>
  <si>
    <t>S2.4   اللاعبون   والشباب يعلمون الدمج</t>
  </si>
  <si>
    <t xml:space="preserve"> المحترفون في المجال الصحي</t>
  </si>
  <si>
    <t>يشرك البرنامج  المحترفون في المجال الصحي  والطلاب في  التدريب والتنفيذ.</t>
  </si>
  <si>
    <t>يتشارك البرنامج مع جامعة أو جمعية مهنية واحدة لتوظيف  المحترفون في المجال الصحي  والطلاب في التدريب والتنفيذ.</t>
  </si>
  <si>
    <t>يتشارك البرنامج مع عدة جامعات و/أو جمعيات مهنية لتوظيف المحترفون في المجال الصحي والطلاب في التدريب والتنفيذ.</t>
  </si>
  <si>
    <t>تدريب اللاعبين القادة</t>
  </si>
  <si>
    <t>يقدم البرنامج وحدتي تدريب أساسيتين للاعبين القادة.</t>
  </si>
  <si>
    <t>يقدم البرنامج دورة متقدمة واحدة في القيادة   وتدريبًا على دور ضمن الأولمبياد الخاص  .</t>
  </si>
  <si>
    <t>يتشارك البرنامج مع منظمات خارجية لتقديم تدريب محدد للاعبين القادة (على سبيل المثال، التدريب على  التواصل).</t>
  </si>
  <si>
    <t>يوسع البرنامج مدارس الأبطال الموحدة لتشمل كافة  المناطق الجغرافية الرئيسية  في البلد  .</t>
  </si>
  <si>
    <t>تضم كافة اللجان ونشاطات التخطيط والتنفيذ لاعبين    أعضاء أو قادة للجان.</t>
  </si>
  <si>
    <t>يتضمن البرنامج لاعبًا  موظف بأجر. يقوم اللاعبون القادة المدربون بتدريب غيرهم من اللاعبون القادة وتعليم عناصر البرنامج.</t>
  </si>
  <si>
    <t>يدعو البرنامج الشباب واللاعبين الى تخطيط و تنفيذ النشاطات والعمل على التواصل الدائم  مع المجموعات الخارجية.</t>
  </si>
  <si>
    <t>تضم كافة  اللجان ونشاطات التخطيط والتنفيذ شبابًا مدرجين بالكامل كأعضاء أو قادة.</t>
  </si>
  <si>
    <t>لدى البرنامج  مجلس مداخلات اللاعبين القادة والذي يلعب دورًا هادفًا في إتخاذ  القرارات في البرنامج كما  تنفيذ المشاريع الخاصة به.</t>
  </si>
  <si>
    <t xml:space="preserve">يتضمن البرنامج لاعبين كمتدربين أو في وظائف داخلية غير مدفوعة الأجر لتنفيذ البرامج، ويستخدم لاعبين قادة مدربين في مختلف المجالات والأحداث والنشاطات البرامجية. </t>
  </si>
  <si>
    <t>يخلق البرنامج فرصًا للتفاعل الهادف والمستدام بين الشباب/اللاعبين والمجموعات الخارجية (على سبيل المثال، دعوة مسؤول محلي إلى مدرسة أبطال موحدة من أجل لعبة رياضات موحدة والغداء مع الطلاب).</t>
  </si>
  <si>
    <t>ينظم البرنامج نشاطات لبناء تفكير وسلوكيات دامجة لدى الشباب (على سبيل المثال، مؤتمر   قيادة الشباب، والتدريب، إلخ).</t>
  </si>
  <si>
    <t>يتشارك البرنامج مع المؤسسات التعليمية لإجراء نشاطات رياضية وتعليمية دامجة  (على سبيل المثال، الرياضات الموحدة، مؤتمر الشباب القادة). يعمل البرنامج  الى التحول أو الإنتقال من  المدارس الموحدة إلى مدارس الأبطال الموحدة.</t>
  </si>
  <si>
    <t>يبني البرنامج العلاقات مع المؤسسات التعليمية (مثل المدارس والجامعات) في منطقة جغرافية واحدة على الأقل لتوظيف وإشراك الشباب مع ومن دون إعاقة فكرية  في نشاطات  الأولمبياد الخاص .</t>
  </si>
  <si>
    <t>لدى البرنامج مجلس مداخلات اللاعبين القادة الذي يقدم مقترحات  بطريقة فعالة  لقادة البرنامج وصانعي القرارات في البرنامج.</t>
  </si>
  <si>
    <t>يتضمن البرنامج لاعبين مدربين ويعملون في أدوار قيادية هادفة (مثل، متحدث رسمي، مدرب، ممثل صحة).</t>
  </si>
  <si>
    <t>يدعو البرنامج الشباب واللاعبين للمشاركة في النشاطات  مع مجموعات خارجية (على سبيل المثال، إلقاء خطاب أو تقديم متحدث خارجي خلال حفل افتتاح في الألعاب المحلية).</t>
  </si>
  <si>
    <t>يقوم البرنامج على جذب  الشباب بشكل فعال   للمشاركة في   الأولمبياد الخاص  .</t>
  </si>
  <si>
    <t>المدارس الموحدة</t>
  </si>
  <si>
    <t>هياكل اللاعبين القادة</t>
  </si>
  <si>
    <t>أدوار اللاعبين القادة</t>
  </si>
  <si>
    <t>اللاعبون والشباب القادة كمتحدثين رسميين</t>
  </si>
  <si>
    <t>قيادة الشباب</t>
  </si>
  <si>
    <t>يحلل البرنامج الهيكل الحكومي ويطور التواصل  مع الجهات الحكومية. يحضر المسؤولون الحكوميون المناسبون نشاطات الأولمبياد   الخاص  و/أو يعقدون اجتماعات مع ممثلي   الأولمبياد  الخاص .</t>
  </si>
  <si>
    <t>يطور البرنامج علاقات قوية مع الكيانات الحكومية الراغبة في استخدام نفوذها للنهوض بعمل  الأولمبياد  الخاص وحقوق الأفراد ذوي الإعاقة الفكرية  من خلال السياسة أو تخصيص الموارد لدعم مهمة   الأولمبياد  الخاص  .</t>
  </si>
  <si>
    <t>يشرك المسؤولون الحكوميون بشكل استباقي    الأولمبياد  الخاص في وضع السياسات المتعلقة  بالدمج والإعاقة.</t>
  </si>
  <si>
    <t>المنظمات غير الحكومية والمنظمات الخدماتية</t>
  </si>
  <si>
    <t>يبني البرنامج شراكة واحدة على الأقل مع منظمة غير حكومية أو حكومية دولية أو شبه حكومية أو منظمة خدماتية (مثل نوادي الليونز الدولية ومنظمة اليونيسيف) والتي يكون عملها مكملاً ومفيدًا   للأولمبياد  الخاص .</t>
  </si>
  <si>
    <t xml:space="preserve">  يبني البرنامج شراكة مع اثنتين على الأقل من المنظمات غير الحكومية أو الحكومية الدولية أو شبه الحكومية أو الخدماتية والتي يكون عملها مكملاً ومفيدًا   للأولمبياد الخاص  .</t>
  </si>
  <si>
    <t>لدى البرنامج شراكات مع اثنتين على الأقل من المنظمات غير الحكومية أو الحكومية الدولية أو شبه الحكومية أو الخدماتية والتي تدعم برامج  الأولمبياد  الخاص  مباشرةً.</t>
  </si>
  <si>
    <t>المشاركة الخارجية</t>
  </si>
  <si>
    <t>يتعاون البرنامج مع المنظمات الخارجية (مثل، الشركات،  الاتحادات الرياضية،  مقدمي الخدمات الصحية، والأقضية التعليمية) لزيادة الوعي  على ضرورة دمج الأفراد ذوي الإعاقة  الفكرية</t>
  </si>
  <si>
    <t>يقوم البرنامج بتثقيف المنظمات الخارجية حول تنفيذ نهج القيادة الموحدة لجعل منظمتهم أكثر  دمجاَ.  يشارك اللاعبون القادة في قيادة جلسات التعليم الخارجية</t>
  </si>
  <si>
    <t>يشترك البرنامج مع منظمات خارجية لمساعدتهم في تغيير السياسات والممارسات ليصبحوا أكثر دمجاً للأفراد ذوي الإعاقة  الفكرية.</t>
  </si>
  <si>
    <t>مشاركة عالية المستوى</t>
  </si>
  <si>
    <t>تتضمن ألعاب  مشاركة   كبار قادة مؤثرينفي الرياضة،  الحكومات،   الأعمال التجارية ، التعليم و الصحة   (مثل، إلقاء خطاب، المشاركة في حلقة النقاش، وما إلى ذلك)</t>
  </si>
  <si>
    <t>يتضمن برنامج ألعاب  مناقشات و/أو إعلانات تضم كبار القادة  المؤثرين في الرياضة،  الحكومات، الأعمال التجارية، التعليم أو الصحة في السياسات أو الموارد  الخاصة بالأفراد   ذوي الإعاقة  الفكرية.</t>
  </si>
  <si>
    <t xml:space="preserve">برنامج الألعاب  هي منصة رفيعة المستوى ومحترمة يستخدمها الشركاء الخارجيون لإصدار  إعلانات حول تحسين حياة  الأفراد ذوي الإعاقة الفكرية أو قضايا الدمج الأوسع خارج  الأولمبياد ة الخاص و/أو الأفراد ذوي الإعاقة  الفكرية. </t>
  </si>
  <si>
    <t>جودة الألعاب/ النشاطات</t>
  </si>
  <si>
    <t xml:space="preserve">  ينفذ  برامج الألعاب بناءاً على  الوقت المحدد ويحتوي على عناصر بروتوكول أساسية كما هي محددة في القواعد العامة  للأولمبياد الخاص ،  ضمنها الاحتفالات التي تركز على اللاعبين والجوائز التي يشارك فيها قادة/مشاهير خارجيون مؤثرون.</t>
  </si>
  <si>
    <t>يتضمن  برنامج الألعاب مكونًا تعليميًا للضيوف الخارجيين المؤثرين والتأكد من حصولهم على فرص للتفاعل مع اللاعبين.</t>
  </si>
  <si>
    <t xml:space="preserve">  يتميز  برنامج الألعاب بعلامات تجارية عالية الجودة وتجارب جيدة التخطيط للضيوف الخارجيين المؤثرين لضمان حصولهم على تصور إيجابي واحترافي عن الأولمبياد الخاص .</t>
  </si>
  <si>
    <t>العلاقات الحكومية* 
(إذا رأى البرنامج أنه من المناسب القيام بذلك)</t>
  </si>
  <si>
    <t xml:space="preserve">S3.1 تغيير مهم للأنظمة  </t>
  </si>
  <si>
    <t>S3.2 المنظمات الدامجة</t>
  </si>
  <si>
    <t>S3.3. استخدام الألعاب لتغيير الأنظمة</t>
  </si>
  <si>
    <t>E1.1 المنصات الرقمية</t>
  </si>
  <si>
    <t>E1.2 المحتوى الرقمي</t>
  </si>
  <si>
    <t>E1.3 إدارة البيانات</t>
  </si>
  <si>
    <t xml:space="preserve">التواصل  الداخلي  </t>
  </si>
  <si>
    <t>إنشاء المحتوى وتحليله</t>
  </si>
  <si>
    <t>إدارة  المسابقات</t>
  </si>
  <si>
    <t>بيانات المكونات</t>
  </si>
  <si>
    <t>المشاركة الافتراضية</t>
  </si>
  <si>
    <t>بيانات البرنامج الصحي</t>
  </si>
  <si>
    <t>برامج التكنولوجيا</t>
  </si>
  <si>
    <t>البنية التحتية للتكنولوجيا</t>
  </si>
  <si>
    <t>E1.4 بيئة آمنة على الإنترنت</t>
  </si>
  <si>
    <t>E1.5 التحديث الرقمي</t>
  </si>
  <si>
    <t>يشرك البرنامج المكونات  عبر الوسائل التكنولوجية التقليدية (مثل، البريد الإلكتروني، وFacebook، إلخ) والنشاطات  الافتراضية  المنتظمة.</t>
  </si>
  <si>
    <t>يعتمد البرنامج المحتوى الرقمي الخاص بالأولمبياد الخاص  أو المنطقة كموقع الويب، وسائل التواصل  الاجتماعي،  أو الرسائل الإخبارية الإلكترونية و/أو  طباعة   اللافتات،   الملصقات أو كتيبات المعلومات.</t>
  </si>
  <si>
    <t>يستخدم البرنامج جداول أو قواعد البيانات أو   لجمع وإدارة بيانات المسابقات المحلية/الحكومية/الوطنية.</t>
  </si>
  <si>
    <t>يحتفظ البرنامج بالبيانات الأساسية عن اللاعبين،  الشركاء الموحدين،  المدربين، الأسر والمتطوعين (على سبيل المثال، الاسم،   معلومات ديموغرافية  ومعلومات  حول التواصل) ويجمع بيانات حول المتبرعين، المشاهير والجمهور.</t>
  </si>
  <si>
    <t xml:space="preserve">  يعتمد البرنامج طريقة لتتبع عدد المكونات المشاركة فعليًا (على سبيل المثال، عدد المتابعين على حساب وسائل التواصل الاجتماعي).</t>
  </si>
  <si>
    <t>ي يدخل  البرنامج بيانات الكشف الصحي عبر الإنترنت  خلال الكشف أو بعده ويدخل إلى تقارير  النشاط.</t>
  </si>
  <si>
    <t>يستخدم البرنامج تطبيقات الكمبيوتر الأساسية لإدارة المكاتب والبرامج، وهو يتضمن نظامًا أساسيًا للنسخ الاحتياطي للبيانات ويستخدم برنامج حماية من الفيروسات.</t>
  </si>
  <si>
    <t>يتضمن البرنامج  خط الإنترنت أساسيًا كوسيلة للتواصل، والأجهزة الأساسية (الهاتف والكمبيوتر) والبريد الإلكتروني  بإسم  الأولمبياد الخاص ويضع خطة أساسية لتحسين التكنولوجيا.</t>
  </si>
  <si>
    <t>يشرك البرنامج المكونات من خلال الوسائل التكنولوجية الجديدة (مثل، Zoom، والتطبيقات). تستضيف البرامج الفرعية أحداثًا افتراضية منتظمة.</t>
  </si>
  <si>
    <t>يقوم البرنامج بتطوير محتواه الرقمي لموقع الويب و/أو وسائل التواصل الاجتماعي  و/أو النشرات الإخبارية الإلكترونية، وإشراك المتطوعين أو الشركاء/الرعاة لخلق المحتوى الرقمي.</t>
  </si>
  <si>
    <t>يستخدم البرنامج نظام إدارة المسابقات على كافة المستويات لتسجيل بيانات المسابقات (على سبيل المثال، GMS أو SO Connect) والمحافظة على   سجلات متسقة ومحدثة بانتظام.  تلتزم  الوفود بالمواعيد النهائية للتسجيل في  المسابقات.</t>
  </si>
  <si>
    <t>يستخدم البرنامج نظام GMS أو SO Connect لإبقاء بيانات المكونات الرئيسية مُحدّثة، بما في ذلك معلومات المشاركة (على سبيل المثال، النشاطات التي تم حضورها  ونتائج  المسابقات) وتفاصيل شهادة المدربين وتتبع مشاركات المانحين/المشاهير/الجمهور.</t>
  </si>
  <si>
    <t>يعتمد البرنامج طريقة لتتبع الأرقام، المستوىووتيرة مشاركة المكونات الافتراضية.</t>
  </si>
  <si>
    <t>يستخدم البرنامج التكنولوجيا الرقمية في اللياقة البدنية/اللاعبين صغار السن أو التثقيف الصحي، كشوفات البرنامج الصحي والتدريب (محترفو الرعاية الصحية، وممثلو الصحة).</t>
  </si>
  <si>
    <t>يحتوي البرنامج على نظام تخزين آمن للبيانات ونسخ احتياطي سحابي لتخزين ومشاركة المستندات،  الصور،  الأدوات الرقمية والمستندات.</t>
  </si>
  <si>
    <t>لدى البرنامج خط إنترنت ثابتً  ومخصصً  وأجهزة ومعدات، و يطور إستراتيجية كاملة  لتحسين التكنولوجيا في كافة المجالات الوظيفية الرئيسية  لعملياته.</t>
  </si>
  <si>
    <t>يشرك البرنامج المكونات من خلال التطبيقات أو التكنولوجيا المخصصة ضمنهاأنظمة متقدمة لمشاركة المعلومات عبر الإنترنت مع الموظفين والمتطوعين (على سبيل المثال، جمع التبرعات، التسويق، التواصل الاجتماعي   وتطبيقات  التواصل).</t>
  </si>
  <si>
    <t>يقوم البرنامج بإنشاء وتحليل المحتوى الرقمي على مدار العام على موقع الويب، وسائل التواصل الاجتماعي والرسائل الإخبارية الإلكترونية مع موظفين مخصصين أو عبر دعم وكالة.</t>
  </si>
  <si>
    <t>يستخدم البرنامج نظام إدارة المسابقات على شبكة الإنترنت لتسجيل بيانات المسابقات (على سبيل المثال، GMS أو SO Connect). نتائج المسابقات متسقة وموثوقة ومتاحة عند الطلب لإشراك الجمهور ووسائل الإعلام محليًا.</t>
  </si>
  <si>
    <t>يستخدم البرنامج بيانات المكونات من نظام GMS أو SO Connect لاتخاذ قرارات إستراتيجية. وتتضمن سجلات قاعدة بيانات البرنامج تفاصيل شهادة المدرب الخارجية وتدعم إدارة احتياجات إعادة اعتماد المدرب.</t>
  </si>
  <si>
    <t>يتتبع البرنامج باستمرار مستويات مشاركة المكونات الافتراضية ويستخدم النتائج بشكل إستراتيجي لضمان مشاركة المكونات وتأثرها بالنشاطات والحملات.</t>
  </si>
  <si>
    <t>يجمع ويقدم البرنامج   البيانات للمساعدة في جهود البحث والتقييم الصحي  للأولمبياد  الخاص .</t>
  </si>
  <si>
    <t>يستخدم البرنامج حلولًا (على سبيل المثال، مشاركة الملفات السحابية، ومكالمات الفيديو الجماعية) لتمكين العمل في المكاتب أو افتراضيًا، ويُنفّذ إجراءات وسياسات شاملة لأمن المعلومات، ويُجري فحوصات تقنية منتظمة.</t>
  </si>
  <si>
    <t>لدى البرنامج خط إنترنت متقدمًا،  المعدات والخدمات الضرورية، وإستراتيجية تكنولوجيا تعمل على تحسين البرامج (على سبيل المثال، أجهزة تابلت للبرنامج الصحي لجمع البيانات الحية ومشاركتها مع الشركاء المعنيين للمتابعة).</t>
  </si>
  <si>
    <t>E2.1-E2.3 بناء شراكات إستراتيجية</t>
  </si>
  <si>
    <t>E2.4-E2.5 القدرة على جمع التبرعات</t>
  </si>
  <si>
    <t>E2.6-E2.7 تنويع قنوات التمويل</t>
  </si>
  <si>
    <t>إدارة المتبرعين وتقدير دعمهم</t>
  </si>
  <si>
    <t>العلاقات الحكومية* (إذا رأى البرنامج أنه من المناسب القيام بذلك)</t>
  </si>
  <si>
    <t>التخطيط والموارد</t>
  </si>
  <si>
    <t>تنويع التمويل</t>
  </si>
  <si>
    <t>جمع التبرعات العالمية</t>
  </si>
  <si>
    <t>يُنفّذ البرنامج نهجًا أساسيًا   لحقوق و مزايا المانحين وتقدير دعمهم (على سبيل المثال، رسائل الشكر).</t>
  </si>
  <si>
    <t>يتعاون البرنامج مع جهة حكومية للحصول على دعم مالي (نقدي/قيمة عينية)   لتغطي نشاطات  الأولمبياد  الخاص .</t>
  </si>
  <si>
    <t>يُنفّذ البرنامج الخطة الأساسية لجمع التبرعات، ويحضر تدريبات جمع التبرعات التي تقودها منظمة الأولمبياد الخاص /المنطقة ومشاركة أفضل  التجارب.      للبرنامج القدرة على إعداد/تقديم المواد والمقترحات الأساسية لجمع التبرعات</t>
  </si>
  <si>
    <t>لدى البرنامج مصدرًا واحدًا على الأقل للتمويل النقدي الذي يخفف الأعباء عن الميزانية، من خارج   الأولمبياد الخاص   (على سبيل المثال، منحة خارجية)، ويتلقى 2 أو أكثر من التبرعات العينية بالسلع أو الخدمات لتخفيف الأعباء عن الميزانية</t>
  </si>
  <si>
    <t>يبقى البرنامج على اطلاع بحملات جمع التبرعات الإقليمية/العالمية.</t>
  </si>
  <si>
    <t>يبحث البرنامج بشكل فعال عن المانحين ويُقدّر جهودهم بناءً على خطة ثابتة للحقوق والمزايا.</t>
  </si>
  <si>
    <t>يتعاون البرنامج مع جهة حكومية واحدة أو أكثر للحصول على الدعم المالي (نقدي/قيمة عينية) لتغطية برامج الأولمبياد الخاص  (مقابل نشاط مستقل).</t>
  </si>
  <si>
    <t>لدى البرنامج إستراتيجية لجمع التبرعات محددة الأهداف، ومواد لجمع التبرعات والموظفين/المتطوعين  اللازمين، وسلسلة من الممولين المحتملين  مع وجود أساس منطقي قوي لكل منهم</t>
  </si>
  <si>
    <t>لدى البرنامج 3 مصادر أو أكثر للتمويل النقدي و3 أو أكثر من التبرعات العينية بالسلع أو الخدمات. ويُجري البرنامج تحليلًا لمخاطر التمويل الحالي ويُؤمّن مصدر تمويل جديدًا واحدًا على الأقل كل عام.</t>
  </si>
  <si>
    <t>يشارك البرنامج بشكل فعال في حملات جمع التبرعات الإقليمية/العالمية. وينفذ البرنامج شراكات عالمية/إقليمية  بالشكل المناسب.</t>
  </si>
  <si>
    <t>يعزز البرنامج العلاقات مع كبار المانحين بناءً على إستراتيجيات مكتوبة وخبرات داخلية أو خارجية في جمع التبرعات.</t>
  </si>
  <si>
    <t>يتضمن البرنامج التزامًا رسميًا (على سبيل المثال، مذكرة تفاهم) من جهة حكومية واحدة على الأقل لدعم المجالات/المبادرات البرامجية للأولمبياد الخاص (على سبيل المثال، الرياضة)   نقداً / قيمة  عينية</t>
  </si>
  <si>
    <t>لدى البرنامج إستراتيجية جمع التبرعات لسنوات متعددة، ومواد مقترحة مهنية، بما في ذلك حقوق الراعي وحزم المزايا، بدعم من الفريق المهني. ويبني البرنامج شراكات لطلب المنح بشكل مشترك.</t>
  </si>
  <si>
    <t>لدى البرنامج 5 مصادر أو أكثر للتمويل النقدي من مانحين متنوعين يدعمون مجالات برامجية مختلفة، ويتلقى 5 أو أكثر من التبرعات العينية بالسلع أو الخدمات، ويُؤمّن مصادر تمويل لسنوات عديدة.</t>
  </si>
  <si>
    <t>يشارك البرنامج بنشاط في حملات جمع التبرعات الإقليمية/العالمية ويخصصها وفقًا لأسواقه من أجل توسيع التعرف على العلامة التجارية وزيادة التمويل.</t>
  </si>
  <si>
    <t>E3.1 انتشار العلامة التجارية</t>
  </si>
  <si>
    <t>E3.2 البناء على نشاطات  الأولمبياد  الخاص الدولي</t>
  </si>
  <si>
    <t>E3.3 البناء على النشاطات الخارجية</t>
  </si>
  <si>
    <t>E3.4  اللاعبون القادة ينشرون الوعي.</t>
  </si>
  <si>
    <t xml:space="preserve">E3.5-E3.7 التسويق المحلي  والتواصل </t>
  </si>
  <si>
    <t>القدرة المحلية</t>
  </si>
  <si>
    <t>التواجد على وسائل التواصل الاجتماعي</t>
  </si>
  <si>
    <t>التغطية الإعلامية</t>
  </si>
  <si>
    <t>الشراكات</t>
  </si>
  <si>
    <t>العلامة التجارية</t>
  </si>
  <si>
    <t>التوافق|التناسق العالمي</t>
  </si>
  <si>
    <t>التوافق الخارجي</t>
  </si>
  <si>
    <t>الترويج المشترك مع المشاهير</t>
  </si>
  <si>
    <t>إبراز مواهب اللاعبين</t>
  </si>
  <si>
    <t xml:space="preserve">تحتوي منصات وموقع ويب البرنامج على وسائل التواصل الاجتماعي على ميزات تفاعلية مصممة لجذب الجمهور وإشراكه (على سبيل المثال، التبرع عبر الإنترنت). ويستخدم البرنامج تحليلات وسائل التواصل الاجتماعي لتوجيه التسويق. </t>
  </si>
  <si>
    <t>يسعى البرنامج بشكل فعال ويُؤمّن التغطية الإعلامية على مدار العام.</t>
  </si>
  <si>
    <t>لدى البرنامج  دعم/شراكة رسمية مع واحدة على الأقل من وكالات العلاقات العامة و/أو وكالات التسويق و/أو وسائل الإعلام.</t>
  </si>
  <si>
    <t>ينفذ البرنامج باستمرار إرشادات العلامة التجارية الافتراضية والتقليدية على كل المواد على كل المستويات ويعزز العلامة التجارية خارجيًا.</t>
  </si>
  <si>
    <t>يدمج البرنامج  نشاطات/حملات  الأولمبياد الخاص الدولي في إستراتيجيته التسويقية متعددة السنوات للاستفادة الكاملة من الفرص لزيادة الوعي حول الأولمبياد   الخاص .</t>
  </si>
  <si>
    <t>لدى البرنامج اتفاقيات مع العديد من منظمي النشاطات  الخارجية، بما في ذلك نشاط واحد على الأقل على المستوى الوطني     للترويج  للأولمبياد الخاص   ودمج الأفراد ذوي الإعاقة  الفكرية</t>
  </si>
  <si>
    <t>لدى البرنامج 3 أو أكثر من الشخصيات العامة المؤثرة والمعروفة والتي تتعاون مع اللاعبين القادة لزيادة الوعي حول الأولمبياد الخاص على مدار العام.</t>
  </si>
  <si>
    <t>يتشارك البرنامج مع هيئات التلفزيون/الراديو/وسائل الإعلام عبر الإنترنت المحلية،  الإقليمية، أو الوطنية للتعريف بإنجازات اللاعبين واللاعبين القادة (مثل الأفلام الوثائقية والقصص المميزة).</t>
  </si>
  <si>
    <t>يستخدم البرنامج شراكات مع المانحين أو وسائل الإعلام لمساعدة برامج  الأولمبياد  الخاص  المحلي   (النوادي) على زيادة الوعي في مجتمعها المحلي.</t>
  </si>
  <si>
    <t>صُممت منصات البرنامج على الإنترنت (مواقع التواصل الاجتماعي أو الموقع الإلكتروني) وتُدار بشكل احترافي. ويقوم البرنامج بدمج وسائل التواصل الاجتماعي بشكل إستراتيجي لدعم نشاطات التسويق.</t>
  </si>
  <si>
    <t>يؤمن البرنامج  التغطية الإعلامية لنشاط أو مسابقة   أو حملة رئيسية واحدة كل ثلاثة أشهر.</t>
  </si>
  <si>
    <t>لدى البرنامج شراكة  عينية  مع واحدة على الأقل من وكالات العلاقات العامة و/أو وكالات التسويق و/أو وسائل الإعلام.</t>
  </si>
  <si>
    <t>ينفذ البرنامج  تحليل للسوق ويتقيد بكافة إرشادات العلامة التجارية الرقمية والتقليدية على كل الأدوات والمواد على مستوى البرنامج والبرامج الفرعية (على سبيل المثال، موقع الويب واللباس الرسمي).</t>
  </si>
  <si>
    <t>يبني البرنامج حملته الخاصة لزيادة الوعي  حول نشاط واحد على الأقل كل عام للأولمبياد الخاص الدولي.</t>
  </si>
  <si>
    <t>يتضمن البرنامج اتفاقية واحدة على الأقل مع منظم نشاطات  خارجي لاستخدام نشاطاته كوسيلة لزيادة الوعي حول الأولمبياد  الخاص الدولي.</t>
  </si>
  <si>
    <t>لدى البرنامج اثنتين على الأقل من الشخصيات العامة المعروفة والمؤثرة، تتعاونان مع لاعبين قادة للترويج    للأولمبياد الخاص   3 مرات على الأقل في السنة</t>
  </si>
  <si>
    <t>يستخدم البرنامج اللاعبين القادة كمتحدثين رئيسيين ولديه إستراتيجية نشطة لكسب التغطية التي تضم اللاعبين القادة.</t>
  </si>
  <si>
    <t>لدى البرنامج إستراتيجية مدروسة لتمكين ودعم برامج  الأولمبياد  الخاص  المحلية (النوادي)  على زيادة الوعي في مجتمعها المحلي.</t>
  </si>
  <si>
    <t>يتمتع البرنامج بحضور قوي على وسائل التواصل الاجتماعي من خلال منصة واحدة على الأقل، حيث تتم مشاركة القصص والنشاطات الرياضية التي تسلط الضوء على اللاعبين باستمرار.</t>
  </si>
  <si>
    <t xml:space="preserve">يؤمن البرنامج   التغطية الإعلامية لنشاط ، مسابقة   أو حملة سنوية رئيسية واحدة على الأقل. </t>
  </si>
  <si>
    <t>لدى البرنامج علاقات مع المتخصصين في العلاقات العامة،  التسويق ، التواصل والإعلام للتوجيه والدعم.</t>
  </si>
  <si>
    <t>ينفذ البرنامج إرشادات العلامة التجارية  للأولمبياد الخاص الدولي بشأن المواد الرقمية والتقليدية الأساسية (على سبيل المثال، الشعارات الرقمية واللافتات والقمصان).</t>
  </si>
  <si>
    <t>يستخدم البرنامج المعلومات المقدمة من  الأولمبياد  الخاص الدولي  حول  نشاطاته (مثل الألعاب العالمية)  للتوعية.</t>
  </si>
  <si>
    <t>يشارك البرنامج في  نشاطات  تنظمها مجموعات خارجية للمساعدة في زيادة الوعي حول الأولمبياد الخاص الدولي.</t>
  </si>
  <si>
    <t>يجذب البرنامج شخصية عامة واحدة على الأقل معروفة ومؤثرة تتعاون مع لاعب قائد للترويج  للأولمبياد الخاص   مرة واحدة على الأقل في السنة</t>
  </si>
  <si>
    <t>يعزز البرنامج إنجازات اللاعبين، وخصوصًا في الرياضة، على وسائل التواصل الاجتماعي.</t>
  </si>
  <si>
    <t>يضمن البرنامج حصول برامج  الأولمبياد  الخاص  المحلي  (النوادي) على التدريبات والمواد الأساسية للمشاركة في نشاطات العلاقات العامة في مجتمعهم المحلي،</t>
  </si>
  <si>
    <t>E4.1 القيادة الموحدة</t>
  </si>
  <si>
    <t>E4.2 تنمية المهارات القيادية</t>
  </si>
  <si>
    <t>E4.3 مجلس الإدارة</t>
  </si>
  <si>
    <t>E4.4 المتطوعون والموظفون</t>
  </si>
  <si>
    <t>E4.5 تحسين الجودة</t>
  </si>
  <si>
    <t>E4.6 التقييم واستخدام البيانات</t>
  </si>
  <si>
    <t>E4.7 الأدوات والممارسات</t>
  </si>
  <si>
    <t>نهج القيادة الموحدة</t>
  </si>
  <si>
    <t>التدريب والتطوير</t>
  </si>
  <si>
    <t>التوظيف الإستراتيجي</t>
  </si>
  <si>
    <t>المشاركة الفعالة</t>
  </si>
  <si>
    <t>التنشيط  المتعمد</t>
  </si>
  <si>
    <t>توظيف المتطوعين</t>
  </si>
  <si>
    <t>تقدير جهود المتطوعين</t>
  </si>
  <si>
    <t>أداء الموظفين</t>
  </si>
  <si>
    <t>الحسابات المالية</t>
  </si>
  <si>
    <t>التخطيط</t>
  </si>
  <si>
    <t>الميزانية</t>
  </si>
  <si>
    <t>إدارة المخاطر</t>
  </si>
  <si>
    <t>E4.8 التعاون الداخلي</t>
  </si>
  <si>
    <t>مشاركة   البيانات</t>
  </si>
  <si>
    <t xml:space="preserve">إدارة  النشاطات </t>
  </si>
  <si>
    <t>إشراك الأسرة</t>
  </si>
  <si>
    <t xml:space="preserve">التنوع، المساواة  والدمج </t>
  </si>
  <si>
    <t>يعمل البرنامج ضمن الميزانية المعتمدة من المجلس والتي تتماشى مع أهداف الخطة السنوية.</t>
  </si>
  <si>
    <t>يتواصل  البرنامج بشكل منتظم مع أصحاب المصلحة الرئيسيين (مثل اللاعبين، الموظفين والمتطوعين الرئيسيين) على كافةالمستويات، ويتواصل بانتظام مع منطقة الأولمبياد  الخاص .</t>
  </si>
  <si>
    <t>يوفر البرنامج التدريب الداخلي للموظفين،  المجالس والمتطوعين على القيادة الموحدة. كما يقوم قادة البرنامج بشكل فعال  على تحديد وتسهيل الأدوار للاعبين القادة على كافة المستويات.</t>
  </si>
  <si>
    <t>يضمن البرنامج حصول جميع الموظفين والمتطوعين الرئيسيين على التدريب الأساسي على أدوارهم.</t>
  </si>
  <si>
    <t>يسعى البرنامج بنشاط إلى جذب وتثقيف أعضاء مجلس إدارة جدد   بشأن دوره في دعم الاحتياجات السنوية والمستمرة وطويلة  للبرنامج.</t>
  </si>
  <si>
    <t>أعضاء مجلس الإدارة نشيطون ويحضرون بانتظام الاجتماعات  والنشاطات . وقد حدد مجلس الإدارة اللجان الدائمة والمتخصصة.</t>
  </si>
  <si>
    <t>يضمن البرنامج استمرار التدريب وفرص المشاركة لمجلس الإدارة.</t>
  </si>
  <si>
    <t xml:space="preserve">يجمع البرنامج المعلومات الأساسية عن الأسر ويوفر فرصة تعليمية واحدة على الأقل للأسر سنويًا. </t>
  </si>
  <si>
    <t>لدى البرنامج سياسة للتنوع،  المساواة والدمج ويبذل جهودًا داخلية للترويج للتنوع،  المساواة والدمج من خلال التوعية ،وتحديد البرامج والتسويق.</t>
  </si>
  <si>
    <t>يبحث البرنامج بشكل استباقي عن متطوعين جدد (على سبيل المثال، عبر الإنترنت أو خلال   النشاطات) ولديه فرص تدريب منتظمة للمتطوعين.</t>
  </si>
  <si>
    <t>يمنح البرنامج الموظفين والمتطوعين، بما في ذلك المدربون، تقديرًا أساسيًا لجهودهم (على سبيل المثال، رسائل شكر).</t>
  </si>
  <si>
    <t xml:space="preserve">  حدد البرنامج توصيفًا وظيفيًا للموظفين الرئيسيين و/أو المناصب القيادية التطوعية.</t>
  </si>
  <si>
    <t>ت يدير  المسابقات  والنشاطات غير الرياضية   متطوعون مدربون  ذات أدوار واضحة. يعمل  البرنامج  على  تسجيل وتدريب المتطوعين في يوم  النشاط.</t>
  </si>
  <si>
    <t>يقدم البرنامج بيانات متسقة ودقيقة في الوقت المناسب (على سبيل المثال، التعداد، استبيان السياسات، تسجيل الألعاب العالمية، تقارير المنح).</t>
  </si>
  <si>
    <t>كلف البرنامج  مسؤول   لإدارة كافة أموره المصرفية   باسم البرنامج.  يحتفظ  بالبيانات المالية السنوية (يُفضل تدقيقها).</t>
  </si>
  <si>
    <t>يطور وينفذ البرنامج  خطة تشغيلية سنوية لها أهداف، إجراءات، مقاييس وجداول زمنية تتماشى مع الخطة الإستراتيجية   للأولمبياد  الخاص  الدولي .</t>
  </si>
  <si>
    <t>يُجري البرنامج تقييمًا أساسيًا للمخاطر وينفذ خطة لمواجهتها   ، بما في ذلك عمليات التحقق من المكان قبل  النشاطات. يوفر البرنامج تدريبًا أساسيًا لإدارة المخاطر للموظفين والمتطوعين الرئيسيين.</t>
  </si>
  <si>
    <t>يشارك البرنامج في تثقيف المنظمات الخارجية حول نهج القيادة الموحدة التي يقودها أو يشارك في قيادتها اللاعبون.</t>
  </si>
  <si>
    <t>لدى  البرنامج نهجًا منظمًا لتدريب وتطوير الموظفين والمتطوعين الرئيسيين لتحسين كيفية تشغيل البرنامج ودعم التخطيط لتعاقب الموظفين.</t>
  </si>
  <si>
    <t>يُجري البرنامج تقييمًا منتظمًا لتنوع مجلس الإدارة ومهاراته ويقوم بالتوظيف بشكل إستراتيجي لضمان التنوع ومعالجة الثغرات في المهارات.</t>
  </si>
  <si>
    <t>يفي مجلس الإدارة بشكل فعال بالتزاماته الائتمانية،  الرقابة،  التخطيط الإستراتيجي، جمع التبرعات والاستدامة للبرنامج. ويتضمن المجلس لجانًا نشطة لها أهداف سنوية مكتوبة.</t>
  </si>
  <si>
    <t>يعقد مجلس الإدارة معتكفًا واحدًا على الأقل سنويًا ويقوم بتطوير مهارات الأعضاء للمناصب القيادية (على سبيل المثال،  مسؤول، رئيس اللجنة).</t>
  </si>
  <si>
    <t>يتواصل البرنامج مع الأسر بانتظام، ولديه هيكل رسمي للأسر لإشراكهم. ويتم توفير ما لا يقل عن 3 فرص للتعليم أو التواصل  مع الأسر سنوياً.</t>
  </si>
  <si>
    <t>يقدم  البرنامج  التنوع،  المساواة والدمج في كل جوانب عملياته ويسعى إلى دعم وتعزيز جهود التنوع،  المساواة والدمج خارجيًا.</t>
  </si>
  <si>
    <t>لدى البرنامج عملية توظيف رسمية للمتطوعين ولديه إستراتيجية للمحافظة على المتطوعين.</t>
  </si>
  <si>
    <t xml:space="preserve">  لدى البرنامج برنامج تقدير رسمي   للموظفين، المتطوعين والمدربين (على سبيل المثال، الجوائز واالنشاطات الخاصة).</t>
  </si>
  <si>
    <t>يحدد البرنامج الأهداف السنوية ويُقيّم  تقدم الموظفين بأجر والمتطوعين في الأدوار القيادية الرئيسية.</t>
  </si>
  <si>
    <t>يتم تسجيل، تدريب وتعيين  المتطوعون مقدمًا في النشاط. كما يتم تسجيل الأسر،  وسائل الإعلام والضيوف الكرام في نظام تسجيل لحضور النشاط   . ويُجري البرنامج تقييمًا أساسيًا بعد  إنتهاء النشاط.</t>
  </si>
  <si>
    <t>البرنامج استباقي في تقديم البيانات المتكررة و تقديم تقاريرالمنح. ويتتبع البرنامج البيانات المقدمة ويستخدمها لإثراء خطته السنوية.</t>
  </si>
  <si>
    <t xml:space="preserve">  يحافظ البرنامج  على توقعات التدفق النقدي الشهرية والسنوية ويحدثها بانتظام. وتتم مراجعة السياسات والإجراءات المالية وتحديثها سنويًا.</t>
  </si>
  <si>
    <t xml:space="preserve">يطور وينفذ البرنامج  خطة متعددة السنوات (أي، إستراتيجية) لها أهداف، إجراءات،  مقاييس وجداول زمنية تتماشى مع الخطة الإستراتيجية   للأولمبياد الخاص  الدولي. </t>
  </si>
  <si>
    <t>لدى البرنامج احتياطيات مالية تشغيلية لمدة 3 أشهر ويقوم بتنفيذ خطة للاستدامة المالية طويلة الأجل.</t>
  </si>
  <si>
    <t>يُجري البرنامج تقييمًا رسميًا للمخاطر، بما في ذلك قضايا مثل الحماية والإدارة الطبية  خلال النشاطات. لدى البرنامج خطة مكتوبة لإدارة المخاطر/الأزمات. ويُؤمّن البرنامج تغطية التأمين الأساسية اللازمة.</t>
  </si>
  <si>
    <t>لدى  البرنامج قناة رسمية للتواصل ثنائي الاتجاه مع أصحاب المصلحة الداخليين (على سبيل المثال، وسائل التواصل الاجتماعي، مجموعة دردشة، وما إلى ذلك). ويشارك البرنامج مع قادة آخرين من برامج من الأولمبياد الخاص  النطقة   لتبادل أفضل التجارب والتعلم من الآخرين</t>
  </si>
  <si>
    <t>يسعى البرنامج إلى استخدام الفرص الخارجية مثل المؤتمرات لتعزيز نهج القيادة الموحدة، مع اللاعبين القادة كمنسقين مستقلين أو مشاركين.</t>
  </si>
  <si>
    <t>توجد فرص للمتطوعين والموظفين الرئيسيين ليصبحوا خبراء متخصصين يساهمون في تحسين التجارب داخليًا وخارجيًا.</t>
  </si>
  <si>
    <t>يُشرك البرنامج خبرات خارجية لدعم توظيف أعضاء مجلس إدارة متنوعين،  مؤهلين وذوي خبرة.</t>
  </si>
  <si>
    <t>لدى البرنامج   مجلس إدارة  ذات مشاركة وإنتاجية فعالة. يتولى توجيه البرنامج وتوفير الموارد. ويتم تعيين جميع الأعضاء للجنة واحدة على الأقل بناءً على الخبرة و/أو الاهتمام.</t>
  </si>
  <si>
    <t>يُجري مجلس الإدارة تقييمًا فرديًا للأعضاء وتقييمًا كاملاً لمجلس الإدارة سنويًا ولديه خطة تعاقب في المناصب القيادية.</t>
  </si>
  <si>
    <t>يخدم أفراد الأسرة في مناصب قيادية على كافة المستويات داخل البرنامج. ويوفر البرنامج جدولًا زمنيًا على مدار العام للتعليم وفرص التواصل للأسر.</t>
  </si>
  <si>
    <t>يُعدّ البرنامج رائدًا في تنفيذ سياسة التنوع،  المساواة والدمج وهو مؤثر وقائد فكر محترم على المستوى الوطني أو مستوى الأقضية|المحافظات  في التنوع،  المساواة  والدمج.</t>
  </si>
  <si>
    <t>يُشرك البرنامج المؤسسات،  المنظمات،  الشركات لتوظيف متطوعين. ويحافظ  البرنامج  على المتطوعين و/أو يزيد  عددهم  عامًا بعد عام.</t>
  </si>
  <si>
    <t>يتشارك البرنامج مع شركاء تقدير/منح شهادات اعتماد خارجيين لتعزيز تقدير المتطوعين والموظفين  والمحافظة عليهم.</t>
  </si>
  <si>
    <t>لدى البرنامج عملية رسمية للتطوير المهني وإدارة أداء الموظفين.</t>
  </si>
  <si>
    <t>تُدار النشاطات بواسطة فرق من ذوي الخبرة تقوم على تدريب متطوعين جدد على الأدوار الرئيسية،تجمع  الملاحظات وتعمل باستمرار على تحسين كيفية إدارة  النشاطات.  يشارك ويدعم المتطوعون   النشاط   عبر وسائل الإعلام الرقمية. ويتم  تقييم النشاط من قبل المستفيدين.  .</t>
  </si>
  <si>
    <t xml:space="preserve">يتتبع البرنامج البيانات ويُقيّمها لدعم اتخاذ القرارات الإستراتيجية. ويتتبع البرنامج خططه التشغيلية والإستراتيجية. </t>
  </si>
  <si>
    <t>يدير البرنامج الحسابات المالية على أساس شهري (الإيرادات والنفقات).</t>
  </si>
  <si>
    <t>يُجري البرنامج مراجعة مستمرة لخطته السنوية ومراجعة نهاية العام لخطته الإستراتيجية ويعدلها وفقًا للدروس المستفادة.</t>
  </si>
  <si>
    <t>لدى البرنامج احتياطيات مالية تشغيلية لمدة 6 أشهر.</t>
  </si>
  <si>
    <t>يضع البرنامج سياسات وإجراءات إدارة المخاطر وينفذها. ويتشارك البرنامج مع خدمات تنفيذ القانون،  مكافحة الحرائق والأمن لدعم إدارة المخاطر  خلال النشاطات. ويتم إجراء تدريب على إدارة المخاطر (على سبيل المثال، إجراء بروفة  للنشاط، وتمرين محاكاة) مع جميع موظفي المكان وقادة  النشاط.</t>
  </si>
  <si>
    <t xml:space="preserve">لدى البرنامج منصة تُمكّن أصحاب المصلحة الداخليين، وخصوصًا الموظفين والمتطوعين، من العمل سوياً في المشاريع  . </t>
  </si>
  <si>
    <t xml:space="preserve">E4. التميز والجودة في القيادة </t>
  </si>
  <si>
    <t>E3. بناء العلامة التجارية</t>
  </si>
  <si>
    <t xml:space="preserve">E2. زيادة وتوسيع الإيرادات </t>
  </si>
  <si>
    <t>E1. رقمنة الحركة</t>
  </si>
  <si>
    <t xml:space="preserve">S3. تعزيز الممارسات والطرق التي تشجع الدمج </t>
  </si>
  <si>
    <t xml:space="preserve">S2. تقوية اللاعبين القادة و المؤثرين الرئيسيين لتحقيق التغيير </t>
  </si>
  <si>
    <t>S1. تطوير جودة عمل البرنامج محليا</t>
  </si>
  <si>
    <t xml:space="preserve">مناهج معايير الجودة  </t>
  </si>
  <si>
    <t>مناهج معايير الجودة : أسئلة مكررة</t>
  </si>
  <si>
    <t>تعليمات:</t>
  </si>
  <si>
    <t>المنطقة</t>
  </si>
  <si>
    <t>البرنامج</t>
  </si>
  <si>
    <t xml:space="preserve">تم بواسطة </t>
  </si>
  <si>
    <t xml:space="preserve">اختر من القائمة </t>
  </si>
  <si>
    <t>التاريخ</t>
  </si>
  <si>
    <t>المحتوى</t>
  </si>
  <si>
    <t>تقرير ملخص</t>
  </si>
  <si>
    <t>بمجرد إكمال التقييم الذاتي ، لإنشاء ملخص PDF ، انتقل إلى ملف =&gt; طباعة =&gt; حدد "Adobe PDF" من قائمة الطابعات =&gt; حدد "طباعة الملف بأكمله" من الإعدادات =&gt; انقر على "طباعة"</t>
  </si>
  <si>
    <t xml:space="preserve">التقييم الذاتي </t>
  </si>
  <si>
    <t xml:space="preserve">التقدم في إكمال التقييم الذاتي </t>
  </si>
  <si>
    <t xml:space="preserve"> مجال معايير الجودة</t>
  </si>
  <si>
    <t>ذات أهمية عليا</t>
  </si>
  <si>
    <t>تعليقات
شارك التعليقات حول مرحلتك الحالية والمرحلة المستهدفة وخطوات العمل للانتقال إلى المرحلة المستهدفة</t>
  </si>
  <si>
    <t>تعليقات تقرير التقدم</t>
  </si>
  <si>
    <t>تقرير التقدم
حدد حالة التقدم من القائمة المنسدلة</t>
  </si>
  <si>
    <t>نبذة عن البرنامج</t>
  </si>
  <si>
    <t xml:space="preserve">لم يصل الى المرحلة الأولى بعد </t>
  </si>
  <si>
    <t>كافة مجالات الخطة الاستراتيجية</t>
  </si>
  <si>
    <t xml:space="preserve"> تم تحديد مجموع المعايير  هذه كأولوية عالية</t>
  </si>
  <si>
    <t xml:space="preserve">  تم تحديد مجموع المعايير  هذه على أنها ليست عالية</t>
  </si>
  <si>
    <t xml:space="preserve">مجموع المعايير تم تحقيقها مع أعلى مرحلة </t>
  </si>
  <si>
    <t>تقرير التقدم</t>
  </si>
  <si>
    <t xml:space="preserve">لا يطبق هنا </t>
  </si>
  <si>
    <t>بعيد قليلاً عن المسار الصحيح</t>
  </si>
  <si>
    <t>ليس على الطريق الصحيح</t>
  </si>
  <si>
    <t>لم يحقق المرحلة الأولى بعد</t>
  </si>
  <si>
    <t xml:space="preserve">نسبة التقدم </t>
  </si>
  <si>
    <t xml:space="preserve">المنطقة </t>
  </si>
  <si>
    <t>الشرق الأوسط وشمال أفريقيا</t>
  </si>
  <si>
    <t>الجزائر</t>
  </si>
  <si>
    <t>البحرين</t>
  </si>
  <si>
    <t>دجيبوتي</t>
  </si>
  <si>
    <t>مصر</t>
  </si>
  <si>
    <t>إيران</t>
  </si>
  <si>
    <t>العراق</t>
  </si>
  <si>
    <t>الأردن</t>
  </si>
  <si>
    <t>الكويت</t>
  </si>
  <si>
    <t>لبنان</t>
  </si>
  <si>
    <t>المغرب</t>
  </si>
  <si>
    <t>عمان</t>
  </si>
  <si>
    <t>فلسطين</t>
  </si>
  <si>
    <t>قطر</t>
  </si>
  <si>
    <t>السعودية</t>
  </si>
  <si>
    <t>السودان</t>
  </si>
  <si>
    <t>سوريا</t>
  </si>
  <si>
    <t>تونس</t>
  </si>
  <si>
    <t>الإمارات العربية المتحدة</t>
  </si>
  <si>
    <t>اليمن</t>
  </si>
  <si>
    <t>جزر القمر</t>
  </si>
  <si>
    <t>موريتانيا</t>
  </si>
  <si>
    <t>ليبيا</t>
  </si>
  <si>
    <t>المعايير الإجمالية</t>
  </si>
  <si>
    <t>عد المراحل الحالية  بناءاً على معايير الجودة المحددة</t>
  </si>
  <si>
    <t>مرحلة 3 أو 3+</t>
  </si>
  <si>
    <t>المجموع</t>
  </si>
  <si>
    <t>الأولوية</t>
  </si>
  <si>
    <t>تم تحقيق أعلى مرحلة</t>
  </si>
  <si>
    <t>إجمالي</t>
  </si>
  <si>
    <t>اختر من القائمة المنسدلة. إذا لم يكن برنامجك مدرجًا في القائمة ، إكتب اسم البرنامج.</t>
  </si>
  <si>
    <t xml:space="preserve"> اذكر أسماء وأدوار ممثلي البرنامج  الذين شاركوا في التقييم الذاتي</t>
  </si>
  <si>
    <t>حدد التاريخ الذي تم فيه الانتهاء من التقييم الذاتي أو آخر تحديث له</t>
  </si>
  <si>
    <t>انقر للوصول إلى الموضوع المطلوب</t>
  </si>
  <si>
    <t>شاهد الفيديو التعليمي</t>
  </si>
  <si>
    <t xml:space="preserve"> </t>
  </si>
  <si>
    <t>ملخص مراحل البرنامج الحالية بناءاً على نطاق عمل الخطة الإستراتيجية</t>
  </si>
  <si>
    <t>نطاق عمل الخطة الإستراتيجية</t>
  </si>
  <si>
    <t>تحقق</t>
  </si>
  <si>
    <t>على طريق التحقيق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</si>
</sst>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0" x14ac:knownFonts="1">
    <font>
      <sz val="11"/>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
      <sz val="10"/>
      <name val="Ubuntu"/>
      <family val="2"/>
    </font>
    <font>
      <sz val="11"/>
      <color theme="1"/>
      <name val="Calibri"/>
      <family val="2"/>
    </font>
    <font>
      <b/>
      <sz val="12"/>
      <color rgb="FFFF0000"/>
      <name val="Calibri"/>
      <family val="2"/>
    </font>
    <font>
      <b/>
      <sz val="12"/>
      <color rgb="FFFFC000"/>
      <name val="Calibri"/>
      <family val="2"/>
    </font>
    <font>
      <b/>
      <sz val="11"/>
      <color theme="1"/>
      <name val="Calibri"/>
      <family val="2"/>
      <scheme val="minor"/>
    </font>
    <font>
      <sz val="11"/>
      <color rgb="FFFF0000"/>
      <name val="Calibri"/>
      <family val="2"/>
      <scheme val="minor"/>
    </font>
    <font>
      <sz val="11"/>
      <color rgb="FF00B0F0"/>
      <name val="Calibri"/>
      <family val="2"/>
      <scheme val="minor"/>
    </font>
    <font>
      <sz val="12"/>
      <color theme="1"/>
      <name val="Calibri Light"/>
      <family val="2"/>
    </font>
    <font>
      <b/>
      <sz val="14"/>
      <name val="Calibri Light"/>
      <family val="2"/>
    </font>
    <font>
      <sz val="12"/>
      <name val="Calibri Light"/>
      <family val="2"/>
    </font>
    <font>
      <sz val="11"/>
      <name val="Calibri Light"/>
      <family val="2"/>
    </font>
    <font>
      <i/>
      <sz val="12"/>
      <color theme="1"/>
      <name val="Calibri Light"/>
      <family val="2"/>
    </font>
    <font>
      <b/>
      <sz val="12"/>
      <name val="Calibri Light"/>
      <family val="2"/>
    </font>
    <font>
      <sz val="12"/>
      <color rgb="FF000000"/>
      <name val="Calibri Light"/>
      <family val="2"/>
    </font>
    <font>
      <i/>
      <sz val="9"/>
      <color theme="1"/>
      <name val="Calibri Light"/>
      <family val="2"/>
    </font>
    <font>
      <sz val="9"/>
      <color rgb="FF000000"/>
      <name val="Calibri Light"/>
      <family val="2"/>
    </font>
    <font>
      <i/>
      <sz val="10"/>
      <color theme="1"/>
      <name val="Calibri Light"/>
      <family val="2"/>
    </font>
    <font>
      <sz val="14"/>
      <color theme="1"/>
      <name val="Calibri Light"/>
      <family val="2"/>
    </font>
    <font>
      <sz val="11"/>
      <color theme="1"/>
      <name val="Calibri Light"/>
      <family val="2"/>
    </font>
    <font>
      <b/>
      <sz val="11"/>
      <name val="Calibri Light"/>
      <family val="2"/>
    </font>
    <font>
      <b/>
      <sz val="20"/>
      <name val="Calibri Light"/>
      <family val="2"/>
    </font>
    <font>
      <b/>
      <sz val="9"/>
      <name val="Calibri Light"/>
      <family val="2"/>
    </font>
    <font>
      <sz val="10"/>
      <name val="Calibri Light"/>
      <family val="2"/>
    </font>
    <font>
      <b/>
      <sz val="10"/>
      <name val="Calibri Light"/>
      <family val="2"/>
    </font>
    <font>
      <b/>
      <sz val="10"/>
      <color theme="1"/>
      <name val="Calibri Light"/>
      <family val="2"/>
    </font>
    <font>
      <i/>
      <sz val="9"/>
      <name val="Calibri Light"/>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00"/>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34998626667073579"/>
      </left>
      <right style="thin">
        <color theme="0" tint="-0.34998626667073579"/>
      </right>
      <top/>
      <bottom style="thin">
        <color theme="0" tint="-0.34998626667073579"/>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style="thin">
        <color theme="0" tint="-0.34998626667073579"/>
      </right>
      <top/>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113">
    <xf numFmtId="0" fontId="0" fillId="0" borderId="0" xfId="0"/>
    <xf numFmtId="9" fontId="0" fillId="0" borderId="0" xfId="2" applyFont="1"/>
    <xf numFmtId="0" fontId="6"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xf>
    <xf numFmtId="0" fontId="8" fillId="0" borderId="0" xfId="0" applyFont="1"/>
    <xf numFmtId="0" fontId="0" fillId="0" borderId="0" xfId="0" applyAlignment="1">
      <alignment horizontal="center"/>
    </xf>
    <xf numFmtId="0" fontId="8" fillId="0" borderId="0" xfId="0" applyFont="1" applyAlignment="1">
      <alignment horizontal="center"/>
    </xf>
    <xf numFmtId="0" fontId="8" fillId="0" borderId="4" xfId="0" applyFont="1" applyBorder="1"/>
    <xf numFmtId="0" fontId="0" fillId="0" borderId="4" xfId="0" applyBorder="1"/>
    <xf numFmtId="0" fontId="4" fillId="0" borderId="4" xfId="1" applyFont="1" applyBorder="1"/>
    <xf numFmtId="9" fontId="0" fillId="0" borderId="4" xfId="2" applyFont="1" applyBorder="1"/>
    <xf numFmtId="9" fontId="0" fillId="0" borderId="4" xfId="0" applyNumberFormat="1" applyBorder="1"/>
    <xf numFmtId="9" fontId="0" fillId="0" borderId="0" xfId="2" applyFont="1" applyAlignment="1">
      <alignment horizontal="left"/>
    </xf>
    <xf numFmtId="0" fontId="8" fillId="0" borderId="0" xfId="0" applyFont="1" applyAlignment="1">
      <alignment horizontal="left"/>
    </xf>
    <xf numFmtId="0" fontId="0" fillId="0" borderId="0" xfId="0" applyAlignment="1">
      <alignment horizontal="left"/>
    </xf>
    <xf numFmtId="9" fontId="0" fillId="0" borderId="0" xfId="0" applyNumberFormat="1"/>
    <xf numFmtId="0" fontId="8" fillId="0" borderId="4" xfId="0" applyFont="1" applyBorder="1" applyAlignment="1">
      <alignment wrapText="1"/>
    </xf>
    <xf numFmtId="0" fontId="9" fillId="0" borderId="0" xfId="0" applyFont="1" applyAlignment="1">
      <alignment horizontal="center"/>
    </xf>
    <xf numFmtId="0" fontId="9" fillId="0" borderId="4" xfId="0" applyFont="1" applyBorder="1"/>
    <xf numFmtId="0" fontId="10" fillId="0" borderId="4" xfId="0" applyFont="1" applyBorder="1"/>
    <xf numFmtId="0" fontId="10" fillId="0" borderId="0" xfId="0" applyFont="1" applyAlignment="1">
      <alignment horizontal="left"/>
    </xf>
    <xf numFmtId="0" fontId="0" fillId="0" borderId="0" xfId="0" applyAlignment="1">
      <alignment wrapText="1"/>
    </xf>
    <xf numFmtId="0" fontId="4" fillId="0" borderId="0" xfId="1" applyFont="1" applyBorder="1"/>
    <xf numFmtId="9" fontId="0" fillId="0" borderId="0" xfId="2" applyFont="1" applyBorder="1"/>
    <xf numFmtId="0" fontId="0" fillId="0" borderId="0" xfId="0" applyAlignment="1">
      <alignment horizontal="right"/>
    </xf>
    <xf numFmtId="0" fontId="8" fillId="8" borderId="0" xfId="0" applyFont="1" applyFill="1"/>
    <xf numFmtId="0" fontId="0" fillId="8" borderId="0" xfId="0" applyFill="1"/>
    <xf numFmtId="0" fontId="0" fillId="8" borderId="4" xfId="0" applyFill="1" applyBorder="1"/>
    <xf numFmtId="0" fontId="12" fillId="2" borderId="0" xfId="0" applyFont="1" applyFill="1" applyAlignment="1">
      <alignment vertical="top" wrapText="1"/>
    </xf>
    <xf numFmtId="0" fontId="13" fillId="3" borderId="0" xfId="1" applyFont="1" applyFill="1" applyAlignment="1">
      <alignment vertical="top" wrapText="1"/>
    </xf>
    <xf numFmtId="0" fontId="14" fillId="0" borderId="0" xfId="0" applyFont="1" applyAlignment="1">
      <alignment horizontal="center" wrapText="1"/>
    </xf>
    <xf numFmtId="0" fontId="14" fillId="0" borderId="0" xfId="0" applyFont="1" applyAlignment="1">
      <alignment wrapText="1"/>
    </xf>
    <xf numFmtId="0" fontId="14" fillId="0" borderId="0" xfId="0" applyFont="1" applyAlignment="1" applyProtection="1">
      <alignment wrapText="1"/>
      <protection locked="0"/>
    </xf>
    <xf numFmtId="0" fontId="15" fillId="0" borderId="0" xfId="0" applyFont="1" applyAlignment="1">
      <alignment vertical="top"/>
    </xf>
    <xf numFmtId="0" fontId="12" fillId="0" borderId="0" xfId="0" applyFont="1" applyAlignment="1">
      <alignment vertical="top"/>
    </xf>
    <xf numFmtId="0" fontId="16" fillId="0" borderId="0" xfId="0" applyFont="1" applyAlignment="1">
      <alignment horizontal="center" wrapText="1"/>
    </xf>
    <xf numFmtId="0" fontId="11" fillId="4" borderId="1" xfId="0" applyFont="1" applyFill="1" applyBorder="1"/>
    <xf numFmtId="0" fontId="17" fillId="0" borderId="0" xfId="0" applyFont="1" applyAlignment="1">
      <alignment horizontal="right" vertical="center" indent="1" readingOrder="2"/>
    </xf>
    <xf numFmtId="0" fontId="18" fillId="0" borderId="0" xfId="0" applyFont="1" applyAlignment="1">
      <alignment vertical="top"/>
    </xf>
    <xf numFmtId="0" fontId="19" fillId="0" borderId="0" xfId="0" applyFont="1" applyAlignment="1">
      <alignment horizontal="right" vertical="center" indent="1" readingOrder="2"/>
    </xf>
    <xf numFmtId="0" fontId="11" fillId="4" borderId="1" xfId="0" applyFont="1" applyFill="1" applyBorder="1" applyAlignment="1">
      <alignment vertical="top" wrapText="1"/>
    </xf>
    <xf numFmtId="0" fontId="20" fillId="0" borderId="0" xfId="0" applyFont="1" applyAlignment="1">
      <alignment vertical="top"/>
    </xf>
    <xf numFmtId="164" fontId="11" fillId="4" borderId="1" xfId="0" applyNumberFormat="1" applyFont="1" applyFill="1" applyBorder="1" applyAlignment="1" applyProtection="1">
      <alignment horizontal="left"/>
      <protection hidden="1"/>
    </xf>
    <xf numFmtId="0" fontId="21" fillId="0" borderId="0" xfId="0" applyFont="1" applyAlignment="1">
      <alignment vertical="top"/>
    </xf>
    <xf numFmtId="0" fontId="22" fillId="0" borderId="0" xfId="0" applyFont="1"/>
    <xf numFmtId="0" fontId="14" fillId="2" borderId="0" xfId="0" applyFont="1" applyFill="1" applyAlignment="1">
      <alignment horizontal="center" wrapText="1"/>
    </xf>
    <xf numFmtId="0" fontId="12" fillId="2" borderId="0" xfId="0" applyFont="1" applyFill="1"/>
    <xf numFmtId="0" fontId="13" fillId="3" borderId="0" xfId="1" quotePrefix="1" applyFont="1" applyFill="1"/>
    <xf numFmtId="0" fontId="14" fillId="2" borderId="0" xfId="0" applyFont="1" applyFill="1" applyAlignment="1" applyProtection="1">
      <alignment wrapText="1"/>
      <protection locked="0"/>
    </xf>
    <xf numFmtId="0" fontId="13" fillId="3" borderId="0" xfId="1" applyFont="1" applyFill="1"/>
    <xf numFmtId="0" fontId="13" fillId="0" borderId="0" xfId="0" applyFont="1" applyAlignment="1">
      <alignment horizontal="left" wrapText="1"/>
    </xf>
    <xf numFmtId="0" fontId="12" fillId="0" borderId="0" xfId="0" applyFont="1"/>
    <xf numFmtId="0" fontId="23" fillId="0" borderId="0" xfId="0" applyFont="1" applyAlignment="1">
      <alignment horizontal="center" wrapText="1"/>
    </xf>
    <xf numFmtId="0" fontId="12" fillId="0" borderId="0" xfId="0" applyFont="1" applyAlignment="1">
      <alignment wrapText="1"/>
    </xf>
    <xf numFmtId="9" fontId="16" fillId="0" borderId="10" xfId="0" applyNumberFormat="1" applyFont="1" applyBorder="1" applyAlignment="1">
      <alignment horizontal="left" vertical="top" wrapText="1"/>
    </xf>
    <xf numFmtId="9" fontId="14" fillId="0" borderId="0" xfId="0" applyNumberFormat="1" applyFont="1" applyAlignment="1">
      <alignment horizontal="left" wrapText="1"/>
    </xf>
    <xf numFmtId="0" fontId="23" fillId="6" borderId="4" xfId="0" applyFont="1" applyFill="1" applyBorder="1" applyAlignment="1" applyProtection="1">
      <alignment horizontal="center" vertical="center" wrapText="1"/>
      <protection locked="0"/>
    </xf>
    <xf numFmtId="0" fontId="23" fillId="6" borderId="4" xfId="0" applyFont="1" applyFill="1" applyBorder="1" applyAlignment="1" applyProtection="1">
      <alignment horizontal="center" vertical="top" wrapText="1"/>
      <protection locked="0"/>
    </xf>
    <xf numFmtId="0" fontId="23" fillId="5" borderId="4" xfId="0" applyFont="1" applyFill="1" applyBorder="1" applyAlignment="1" applyProtection="1">
      <alignment horizontal="center" vertical="top" wrapText="1"/>
      <protection locked="0"/>
    </xf>
    <xf numFmtId="0" fontId="23" fillId="5" borderId="4" xfId="0" applyFont="1" applyFill="1" applyBorder="1" applyAlignment="1">
      <alignment horizontal="right" vertical="top" wrapText="1"/>
    </xf>
    <xf numFmtId="0" fontId="23" fillId="5" borderId="4" xfId="0" applyFont="1" applyFill="1" applyBorder="1" applyAlignment="1">
      <alignment horizontal="center" vertical="top" wrapText="1"/>
    </xf>
    <xf numFmtId="0" fontId="23" fillId="5" borderId="6" xfId="0" applyFont="1" applyFill="1" applyBorder="1" applyAlignment="1">
      <alignment horizontal="center" vertical="top" wrapText="1"/>
    </xf>
    <xf numFmtId="0" fontId="14" fillId="2" borderId="3" xfId="0" applyFont="1" applyFill="1" applyBorder="1" applyAlignment="1" applyProtection="1">
      <alignment horizontal="center" vertical="top" wrapText="1"/>
      <protection locked="0"/>
    </xf>
    <xf numFmtId="0" fontId="14" fillId="2" borderId="3" xfId="0" applyFont="1" applyFill="1" applyBorder="1" applyAlignment="1" applyProtection="1">
      <alignment horizontal="left" vertical="top" wrapText="1"/>
      <protection locked="0"/>
    </xf>
    <xf numFmtId="0" fontId="24" fillId="2" borderId="3" xfId="0" applyFont="1" applyFill="1" applyBorder="1" applyAlignment="1" applyProtection="1">
      <alignment horizontal="center" vertical="top" wrapText="1"/>
      <protection locked="0"/>
    </xf>
    <xf numFmtId="0" fontId="14" fillId="2" borderId="3" xfId="0" applyFont="1" applyFill="1" applyBorder="1" applyAlignment="1">
      <alignment horizontal="right" vertical="top" wrapText="1"/>
    </xf>
    <xf numFmtId="0" fontId="23" fillId="2" borderId="5" xfId="0" applyFont="1" applyFill="1" applyBorder="1" applyAlignment="1">
      <alignment horizontal="right" vertical="top" wrapText="1"/>
    </xf>
    <xf numFmtId="0" fontId="23" fillId="5" borderId="6" xfId="0" applyFont="1" applyFill="1" applyBorder="1" applyAlignment="1">
      <alignment horizontal="right" vertical="top" wrapText="1"/>
    </xf>
    <xf numFmtId="0" fontId="14" fillId="0" borderId="0" xfId="0" applyFont="1" applyAlignment="1">
      <alignment horizontal="right" wrapText="1"/>
    </xf>
    <xf numFmtId="0" fontId="14" fillId="2" borderId="1" xfId="0" applyFont="1" applyFill="1" applyBorder="1" applyAlignment="1" applyProtection="1">
      <alignment horizontal="left" vertical="top" wrapText="1"/>
      <protection locked="0"/>
    </xf>
    <xf numFmtId="0" fontId="14" fillId="2" borderId="1" xfId="0" applyFont="1" applyFill="1" applyBorder="1" applyAlignment="1">
      <alignment horizontal="right" vertical="top" wrapText="1"/>
    </xf>
    <xf numFmtId="0" fontId="23" fillId="2" borderId="2" xfId="0" applyFont="1" applyFill="1" applyBorder="1" applyAlignment="1">
      <alignment horizontal="right" vertical="top" wrapText="1"/>
    </xf>
    <xf numFmtId="0" fontId="23" fillId="5" borderId="8" xfId="0" applyFont="1" applyFill="1" applyBorder="1" applyAlignment="1">
      <alignment horizontal="right" vertical="top" wrapText="1"/>
    </xf>
    <xf numFmtId="0" fontId="24" fillId="2" borderId="1" xfId="0" applyFont="1" applyFill="1" applyBorder="1" applyAlignment="1" applyProtection="1">
      <alignment horizontal="center" vertical="top" wrapText="1"/>
      <protection locked="0"/>
    </xf>
    <xf numFmtId="0" fontId="23" fillId="5" borderId="7" xfId="0" applyFont="1" applyFill="1" applyBorder="1" applyAlignment="1">
      <alignment horizontal="right" vertical="top" wrapText="1"/>
    </xf>
    <xf numFmtId="0" fontId="14" fillId="2" borderId="1" xfId="0" applyFont="1" applyFill="1" applyBorder="1" applyAlignment="1">
      <alignment vertical="top" wrapText="1"/>
    </xf>
    <xf numFmtId="0" fontId="23" fillId="5" borderId="8" xfId="0" applyFont="1" applyFill="1" applyBorder="1" applyAlignment="1">
      <alignment vertical="top" wrapText="1"/>
    </xf>
    <xf numFmtId="0" fontId="23" fillId="5" borderId="8" xfId="0" applyFont="1" applyFill="1" applyBorder="1" applyAlignment="1">
      <alignment horizontal="center" vertical="top" wrapText="1"/>
    </xf>
    <xf numFmtId="0" fontId="23" fillId="5" borderId="7" xfId="0" applyFont="1" applyFill="1" applyBorder="1" applyAlignment="1">
      <alignment horizontal="center" vertical="top" wrapText="1"/>
    </xf>
    <xf numFmtId="0" fontId="14" fillId="0" borderId="0" xfId="0" applyFont="1" applyAlignment="1" applyProtection="1">
      <alignment horizontal="center" wrapText="1"/>
      <protection locked="0"/>
    </xf>
    <xf numFmtId="0" fontId="16" fillId="2" borderId="0" xfId="0" applyFont="1" applyFill="1"/>
    <xf numFmtId="0" fontId="16" fillId="2" borderId="0" xfId="0" applyFont="1" applyFill="1" applyAlignment="1">
      <alignment horizontal="right"/>
    </xf>
    <xf numFmtId="0" fontId="23" fillId="0" borderId="0" xfId="0" applyFont="1"/>
    <xf numFmtId="0" fontId="23" fillId="0" borderId="0" xfId="0" applyFont="1" applyAlignment="1">
      <alignment horizontal="right"/>
    </xf>
    <xf numFmtId="0" fontId="14" fillId="0" borderId="0" xfId="0" applyFont="1"/>
    <xf numFmtId="0" fontId="25" fillId="7" borderId="11" xfId="0" applyFont="1" applyFill="1" applyBorder="1" applyAlignment="1">
      <alignment horizontal="right" vertical="center"/>
    </xf>
    <xf numFmtId="0" fontId="25" fillId="7" borderId="12" xfId="0" applyFont="1" applyFill="1" applyBorder="1" applyAlignment="1">
      <alignment horizontal="right" vertical="center"/>
    </xf>
    <xf numFmtId="0" fontId="25" fillId="7" borderId="12" xfId="0" applyFont="1" applyFill="1" applyBorder="1" applyAlignment="1">
      <alignment horizontal="right" vertical="center" wrapText="1"/>
    </xf>
    <xf numFmtId="0" fontId="25" fillId="7" borderId="13" xfId="0" applyFont="1" applyFill="1" applyBorder="1" applyAlignment="1">
      <alignment horizontal="right" vertical="center"/>
    </xf>
    <xf numFmtId="9" fontId="26" fillId="0" borderId="9" xfId="0" applyNumberFormat="1" applyFont="1" applyBorder="1" applyAlignment="1">
      <alignment horizontal="right" wrapText="1"/>
    </xf>
    <xf numFmtId="0" fontId="26" fillId="2" borderId="9" xfId="0" applyFont="1" applyFill="1" applyBorder="1" applyAlignment="1">
      <alignment horizontal="right"/>
    </xf>
    <xf numFmtId="9" fontId="26" fillId="0" borderId="14" xfId="0" applyNumberFormat="1" applyFont="1" applyBorder="1" applyAlignment="1">
      <alignment horizontal="right" wrapText="1"/>
    </xf>
    <xf numFmtId="0" fontId="26" fillId="2" borderId="14" xfId="0" applyFont="1" applyFill="1" applyBorder="1" applyAlignment="1">
      <alignment horizontal="right"/>
    </xf>
    <xf numFmtId="9" fontId="27" fillId="0" borderId="11" xfId="0" applyNumberFormat="1" applyFont="1" applyBorder="1" applyAlignment="1">
      <alignment horizontal="right" wrapText="1"/>
    </xf>
    <xf numFmtId="9" fontId="27" fillId="0" borderId="12" xfId="0" applyNumberFormat="1" applyFont="1" applyBorder="1" applyAlignment="1">
      <alignment horizontal="right" wrapText="1"/>
    </xf>
    <xf numFmtId="0" fontId="28" fillId="0" borderId="13" xfId="0" applyFont="1" applyBorder="1" applyAlignment="1">
      <alignment horizontal="right"/>
    </xf>
    <xf numFmtId="0" fontId="29" fillId="0" borderId="0" xfId="0" applyFont="1"/>
    <xf numFmtId="0" fontId="27" fillId="2" borderId="0" xfId="0" applyFont="1" applyFill="1" applyAlignment="1">
      <alignment horizontal="center" vertical="top"/>
    </xf>
    <xf numFmtId="0" fontId="26" fillId="2" borderId="0" xfId="0" applyFont="1" applyFill="1" applyAlignment="1">
      <alignment horizontal="right" vertical="top"/>
    </xf>
    <xf numFmtId="0" fontId="26" fillId="2" borderId="0" xfId="0" applyFont="1" applyFill="1" applyAlignment="1">
      <alignment vertical="top"/>
    </xf>
    <xf numFmtId="0" fontId="25" fillId="7" borderId="11" xfId="0" applyFont="1" applyFill="1" applyBorder="1" applyAlignment="1">
      <alignment vertical="center" wrapText="1"/>
    </xf>
    <xf numFmtId="0" fontId="25" fillId="7" borderId="12" xfId="0" applyFont="1" applyFill="1" applyBorder="1" applyAlignment="1">
      <alignment vertical="center" wrapText="1"/>
    </xf>
    <xf numFmtId="0" fontId="25" fillId="7" borderId="13" xfId="0" applyFont="1" applyFill="1" applyBorder="1" applyAlignment="1">
      <alignment vertical="center"/>
    </xf>
    <xf numFmtId="9" fontId="26" fillId="0" borderId="11" xfId="0" applyNumberFormat="1" applyFont="1" applyBorder="1" applyAlignment="1">
      <alignment horizontal="right" wrapText="1"/>
    </xf>
    <xf numFmtId="9" fontId="26" fillId="0" borderId="12" xfId="0" applyNumberFormat="1" applyFont="1" applyBorder="1" applyAlignment="1">
      <alignment horizontal="right" wrapText="1"/>
    </xf>
    <xf numFmtId="9" fontId="26" fillId="0" borderId="4" xfId="0" applyNumberFormat="1" applyFont="1" applyBorder="1" applyAlignment="1">
      <alignment horizontal="right" wrapText="1"/>
    </xf>
    <xf numFmtId="0" fontId="26" fillId="2" borderId="4" xfId="0" applyFont="1" applyFill="1" applyBorder="1" applyAlignment="1">
      <alignment horizontal="right"/>
    </xf>
    <xf numFmtId="9" fontId="23" fillId="6" borderId="4" xfId="2" applyFont="1" applyFill="1" applyBorder="1" applyAlignment="1" applyProtection="1">
      <alignment horizontal="center" vertical="center" wrapText="1"/>
      <protection locked="0"/>
    </xf>
    <xf numFmtId="0" fontId="26" fillId="8" borderId="4" xfId="0" applyFont="1" applyFill="1" applyBorder="1" applyAlignment="1">
      <alignment horizontal="right"/>
    </xf>
    <xf numFmtId="0" fontId="8" fillId="2" borderId="0" xfId="0" applyFont="1" applyFill="1"/>
    <xf numFmtId="0" fontId="0" fillId="2" borderId="0" xfId="0" applyFill="1"/>
    <xf numFmtId="9" fontId="0" fillId="2" borderId="0" xfId="2" applyFont="1" applyFill="1" applyAlignment="1">
      <alignment horizontal="left"/>
    </xf>
  </cellXfs>
  <cellStyles count="3">
    <cellStyle name="Hyperlink" xfId="1" builtinId="8"/>
    <cellStyle name="Normal" xfId="0" builtinId="0"/>
    <cellStyle name="Percent" xfId="2" builtinId="5"/>
  </cellStyles>
  <dxfs count="75">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rgb="FFFF0000"/>
      </font>
      <fill>
        <patternFill>
          <bgColor rgb="FFFF0000"/>
        </patternFill>
      </fill>
    </dxf>
    <dxf>
      <font>
        <color rgb="FFFFFF00"/>
      </font>
      <fill>
        <patternFill>
          <bgColor rgb="FFFFFF00"/>
        </patternFill>
      </fill>
    </dxf>
    <dxf>
      <font>
        <color rgb="FF00B050"/>
      </font>
      <fill>
        <patternFill>
          <bgColor rgb="FF00B050"/>
        </patternFill>
      </fill>
    </dxf>
    <dxf>
      <font>
        <color rgb="FF00B0F0"/>
      </font>
      <fill>
        <patternFill>
          <bgColor rgb="FF00B0F0"/>
        </patternFill>
      </fill>
    </dxf>
    <dxf>
      <font>
        <b/>
        <i val="0"/>
        <color rgb="FFFF0000"/>
      </font>
      <fill>
        <patternFill patternType="none">
          <bgColor auto="1"/>
        </patternFill>
      </fill>
    </dxf>
    <dxf>
      <font>
        <b/>
        <i val="0"/>
        <color rgb="FFFF0000"/>
      </font>
      <numFmt numFmtId="30" formatCode="@"/>
      <fill>
        <patternFill patternType="none">
          <bgColor auto="1"/>
        </patternFill>
      </fill>
    </dxf>
  </dxfs>
  <tableStyles count="0" defaultTableStyle="TableStyleMedium2" defaultPivotStyle="PivotStyleLight16"/>
  <colors>
    <mruColors>
      <color rgb="FFFF0000"/>
      <color rgb="FF538DD5"/>
      <color rgb="FFA6FAAC"/>
      <color rgb="FFF98363"/>
      <color rgb="FFE6F694"/>
      <color rgb="FFB5CD8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gy9j38x7pidz7nl/Tutorial.mp4?dl=0" TargetMode="External"/><Relationship Id="rId2" Type="http://schemas.openxmlformats.org/officeDocument/2006/relationships/hyperlink" Target="https://resources.specialolympics.org/governance/program-quality-standards/program-quality-standards-frequently-asked-questions?locale=en" TargetMode="External"/><Relationship Id="rId1" Type="http://schemas.openxmlformats.org/officeDocument/2006/relationships/hyperlink" Target="https://resources.specialolympics.org/governance/program-quality-standards?locale=en"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dropbox.com/s/h2uw5f301s4mlmw/Create%20a%20report.mp4?dl=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7A56C-BE50-4D39-9A32-83B5231AB34E}">
  <sheetPr>
    <tabColor theme="4" tint="0.39997558519241921"/>
    <pageSetUpPr fitToPage="1"/>
  </sheetPr>
  <dimension ref="A6:H42"/>
  <sheetViews>
    <sheetView showGridLines="0" tabSelected="1" showRuler="0" view="pageLayout" zoomScale="70" zoomScaleNormal="85" zoomScaleSheetLayoutView="70" zoomScalePageLayoutView="70" workbookViewId="0">
      <selection activeCell="C19" sqref="C19"/>
    </sheetView>
  </sheetViews>
  <sheetFormatPr defaultColWidth="3.21875" defaultRowHeight="14.4" x14ac:dyDescent="0.3"/>
  <cols>
    <col min="1" max="1" width="32.109375" style="32" customWidth="1"/>
    <col min="2" max="2" width="72.5546875" style="53" bestFit="1" customWidth="1"/>
    <col min="3" max="3" width="34.44140625" style="31" customWidth="1"/>
    <col min="4" max="4" width="23.44140625" style="32" bestFit="1" customWidth="1"/>
    <col min="5" max="5" width="32.77734375" style="32" customWidth="1"/>
    <col min="6" max="6" width="12.88671875" style="33" customWidth="1"/>
    <col min="7" max="7" width="12.5546875" style="33" customWidth="1"/>
    <col min="8" max="8" width="49.109375" style="33" customWidth="1"/>
    <col min="9" max="11" width="3.21875" style="32" customWidth="1"/>
    <col min="12" max="27" width="3.21875" style="32"/>
    <col min="28" max="28" width="3.21875" style="32" customWidth="1"/>
    <col min="29" max="16384" width="3.21875" style="32"/>
  </cols>
  <sheetData>
    <row r="6" spans="1:2" ht="18" x14ac:dyDescent="0.3">
      <c r="A6" s="29" t="s">
        <v>334</v>
      </c>
      <c r="B6" s="30" t="s">
        <v>4</v>
      </c>
    </row>
    <row r="7" spans="1:2" ht="18" x14ac:dyDescent="0.3">
      <c r="A7" s="29"/>
      <c r="B7" s="34"/>
    </row>
    <row r="8" spans="1:2" ht="36" x14ac:dyDescent="0.3">
      <c r="A8" s="29" t="s">
        <v>335</v>
      </c>
      <c r="B8" s="30" t="s">
        <v>0</v>
      </c>
    </row>
    <row r="9" spans="1:2" ht="18" x14ac:dyDescent="0.3">
      <c r="A9" s="29"/>
      <c r="B9" s="34"/>
    </row>
    <row r="10" spans="1:2" ht="18" x14ac:dyDescent="0.3">
      <c r="A10" s="35" t="s">
        <v>336</v>
      </c>
      <c r="B10" s="30" t="s">
        <v>3</v>
      </c>
    </row>
    <row r="11" spans="1:2" ht="18" x14ac:dyDescent="0.3">
      <c r="A11" s="29"/>
      <c r="B11" s="34"/>
    </row>
    <row r="12" spans="1:2" ht="15.6" x14ac:dyDescent="0.3">
      <c r="B12" s="36"/>
    </row>
    <row r="14" spans="1:2" ht="18" x14ac:dyDescent="0.3">
      <c r="A14" s="35" t="s">
        <v>337</v>
      </c>
      <c r="B14" s="37"/>
    </row>
    <row r="15" spans="1:2" ht="18" x14ac:dyDescent="0.3">
      <c r="A15" s="35"/>
      <c r="B15" s="38" t="s">
        <v>340</v>
      </c>
    </row>
    <row r="16" spans="1:2" ht="18" x14ac:dyDescent="0.3">
      <c r="A16" s="35"/>
      <c r="B16" s="39"/>
    </row>
    <row r="17" spans="1:3" ht="18" x14ac:dyDescent="0.3">
      <c r="A17" s="35" t="s">
        <v>338</v>
      </c>
      <c r="B17" s="37"/>
    </row>
    <row r="18" spans="1:3" ht="18" x14ac:dyDescent="0.3">
      <c r="A18" s="35"/>
      <c r="B18" s="40" t="s">
        <v>395</v>
      </c>
    </row>
    <row r="19" spans="1:3" ht="18" x14ac:dyDescent="0.3">
      <c r="A19" s="35"/>
      <c r="B19" s="39"/>
    </row>
    <row r="20" spans="1:3" ht="99" customHeight="1" x14ac:dyDescent="0.3">
      <c r="A20" s="35" t="s">
        <v>339</v>
      </c>
      <c r="B20" s="41"/>
    </row>
    <row r="21" spans="1:3" ht="18" x14ac:dyDescent="0.3">
      <c r="A21" s="35"/>
      <c r="B21" s="42" t="s">
        <v>396</v>
      </c>
    </row>
    <row r="22" spans="1:3" ht="18" x14ac:dyDescent="0.3">
      <c r="A22" s="35"/>
      <c r="B22" s="39"/>
    </row>
    <row r="23" spans="1:3" ht="18" x14ac:dyDescent="0.3">
      <c r="A23" s="35" t="s">
        <v>341</v>
      </c>
      <c r="B23" s="43"/>
    </row>
    <row r="24" spans="1:3" ht="18" x14ac:dyDescent="0.3">
      <c r="A24" s="35"/>
      <c r="B24" s="42" t="s">
        <v>397</v>
      </c>
    </row>
    <row r="25" spans="1:3" ht="18" x14ac:dyDescent="0.3">
      <c r="A25" s="44"/>
      <c r="B25" s="45"/>
    </row>
    <row r="26" spans="1:3" x14ac:dyDescent="0.3">
      <c r="B26" s="32"/>
    </row>
    <row r="27" spans="1:3" x14ac:dyDescent="0.3">
      <c r="B27" s="32"/>
      <c r="C27" s="46"/>
    </row>
    <row r="28" spans="1:3" ht="18" x14ac:dyDescent="0.35">
      <c r="A28" s="47" t="s">
        <v>342</v>
      </c>
      <c r="B28" s="48" t="s">
        <v>333</v>
      </c>
      <c r="C28" s="49"/>
    </row>
    <row r="29" spans="1:3" ht="15.6" x14ac:dyDescent="0.3">
      <c r="A29" s="38" t="s">
        <v>398</v>
      </c>
      <c r="B29" s="48" t="s">
        <v>332</v>
      </c>
      <c r="C29" s="49"/>
    </row>
    <row r="30" spans="1:3" ht="15.6" x14ac:dyDescent="0.3">
      <c r="B30" s="48" t="s">
        <v>331</v>
      </c>
      <c r="C30" s="49"/>
    </row>
    <row r="31" spans="1:3" ht="15.6" x14ac:dyDescent="0.3">
      <c r="B31" s="48" t="s">
        <v>330</v>
      </c>
      <c r="C31" s="49"/>
    </row>
    <row r="32" spans="1:3" ht="15.6" x14ac:dyDescent="0.3">
      <c r="B32" s="48" t="s">
        <v>329</v>
      </c>
      <c r="C32" s="49"/>
    </row>
    <row r="33" spans="1:3" ht="15.6" x14ac:dyDescent="0.3">
      <c r="B33" s="50" t="s">
        <v>328</v>
      </c>
      <c r="C33" s="49"/>
    </row>
    <row r="34" spans="1:3" ht="15.6" x14ac:dyDescent="0.3">
      <c r="B34" s="48" t="s">
        <v>327</v>
      </c>
      <c r="C34" s="49"/>
    </row>
    <row r="35" spans="1:3" ht="15.6" x14ac:dyDescent="0.3">
      <c r="B35" s="48" t="s">
        <v>1</v>
      </c>
      <c r="C35" s="49"/>
    </row>
    <row r="38" spans="1:3" ht="18" x14ac:dyDescent="0.3">
      <c r="A38" s="35" t="s">
        <v>343</v>
      </c>
      <c r="B38" s="30" t="s">
        <v>399</v>
      </c>
    </row>
    <row r="39" spans="1:3" ht="31.2" x14ac:dyDescent="0.3">
      <c r="B39" s="51" t="s">
        <v>344</v>
      </c>
    </row>
    <row r="41" spans="1:3" ht="18.600000000000001" thickBot="1" x14ac:dyDescent="0.4">
      <c r="A41" s="52" t="s">
        <v>345</v>
      </c>
    </row>
    <row r="42" spans="1:3" ht="18.600000000000001" thickBot="1" x14ac:dyDescent="0.4">
      <c r="A42" s="54" t="s">
        <v>346</v>
      </c>
      <c r="B42" s="55">
        <f>Data!C2</f>
        <v>0</v>
      </c>
      <c r="C42" s="56"/>
    </row>
  </sheetData>
  <conditionalFormatting sqref="B42">
    <cfRule type="dataBar" priority="1">
      <dataBar>
        <cfvo type="num" val="0"/>
        <cfvo type="num" val="1"/>
        <color theme="6" tint="0.39997558519241921"/>
      </dataBar>
      <extLst>
        <ext xmlns:x14="http://schemas.microsoft.com/office/spreadsheetml/2009/9/main" uri="{B025F937-C7B1-47D3-B67F-A62EFF666E3E}">
          <x14:id>{E0453A34-6142-428C-92D8-ADAA18A7FFBA}</x14:id>
        </ext>
      </extLst>
    </cfRule>
  </conditionalFormatting>
  <hyperlinks>
    <hyperlink ref="B28" location="'S1'!A1" display="S1- Local Programming " xr:uid="{A7515A2F-6B02-4F54-98EA-CAC000FBDE0C}"/>
    <hyperlink ref="B34" location="'E4'!A1" display="E4 - Drive Excellence " xr:uid="{A4991E6A-CCCA-4C8E-A194-E0B6FE8F8ECD}"/>
    <hyperlink ref="B35" location="DASHBOARD!A1" display="Dashboard" xr:uid="{1215A2A2-4AFA-4875-9360-83C28DE864B9}"/>
    <hyperlink ref="B6" r:id="rId1" display="Link to Resources page" xr:uid="{9DF54432-A61B-46C5-B0DA-EC8D10631592}"/>
    <hyperlink ref="B8" r:id="rId2" xr:uid="{AE9FACCA-380E-4FF4-8EF5-C9BB13B1EECA}"/>
    <hyperlink ref="B10" r:id="rId3" xr:uid="{922F30BB-93CA-4A24-964F-A67AE2C1DEB2}"/>
    <hyperlink ref="B29" location="'S2'!A1" display="S2 - Athlete &amp; Youth Empowerment" xr:uid="{B587E053-48C6-4CA8-B97E-FB7F1213A704}"/>
    <hyperlink ref="B30" location="'S3'!A1" display="S3 - Grow Inclusive Practicies " xr:uid="{F5920ACC-836F-47FB-8934-42CFC02683B1}"/>
    <hyperlink ref="B31" location="'E1'!A1" display="E1 - Digitize the Movement " xr:uid="{A252E836-FD16-4A7D-92C6-AB88C9F05169}"/>
    <hyperlink ref="B32" location="'E2'!A1" display="E2 - Grow Revenue " xr:uid="{FCAB597D-54CD-4EA4-8644-EE6C9F89503B}"/>
    <hyperlink ref="B33" location="'E3'!A1" display="E3 - Build the Brand " xr:uid="{E81F0063-F016-44BE-A9E1-D1759AA3539B}"/>
    <hyperlink ref="B38" r:id="rId4" display="Watch instructional video" xr:uid="{5A543C69-5746-4863-8983-82D066C088E7}"/>
  </hyperlinks>
  <pageMargins left="0.7" right="0.7" top="0.75" bottom="0.75" header="0.3" footer="0.3"/>
  <pageSetup paperSize="9" scale="63" orientation="portrait" r:id="rId5"/>
  <headerFooter scaleWithDoc="0" alignWithMargins="0">
    <oddHeader>&amp;L&amp;"Calibri Light,Regular"&amp;12مرحبًا بكم، اليكم معايير جودة البرنامج
أداة التقييم الذاتي&amp;R&amp;G</oddHeader>
    <oddFooter xml:space="preserve">&amp;LPQS V3 Self-Assessment 
</oddFooter>
  </headerFooter>
  <legacyDrawingHF r:id="rId6"/>
  <extLst>
    <ext xmlns:x14="http://schemas.microsoft.com/office/spreadsheetml/2009/9/main" uri="{78C0D931-6437-407d-A8EE-F0AAD7539E65}">
      <x14:conditionalFormattings>
        <x14:conditionalFormatting xmlns:xm="http://schemas.microsoft.com/office/excel/2006/main">
          <x14:cfRule type="dataBar" id="{E0453A34-6142-428C-92D8-ADAA18A7FFBA}">
            <x14:dataBar minLength="0" maxLength="100" gradient="0">
              <x14:cfvo type="num">
                <xm:f>0</xm:f>
              </x14:cfvo>
              <x14:cfvo type="num">
                <xm:f>1</xm:f>
              </x14:cfvo>
              <x14:negativeFillColor rgb="FFFF0000"/>
              <x14:axisColor rgb="FF000000"/>
            </x14:dataBar>
          </x14:cfRule>
          <xm:sqref>B42</xm:sqref>
        </x14:conditionalFormatting>
      </x14:conditionalFormattings>
    </ext>
    <ext xmlns:x14="http://schemas.microsoft.com/office/spreadsheetml/2009/9/main" uri="{CCE6A557-97BC-4b89-ADB6-D9C93CAAB3DF}">
      <x14:dataValidations xmlns:xm="http://schemas.microsoft.com/office/excel/2006/main" count="2">
        <x14:dataValidation type="list" errorStyle="information" allowBlank="1" showInputMessage="1" xr:uid="{5BF379F1-3AA2-4DC6-A106-1AC4C93684AD}">
          <x14:formula1>
            <xm:f>Data!$B$2:$B$20</xm:f>
          </x14:formula1>
          <xm:sqref>B17</xm:sqref>
        </x14:dataValidation>
        <x14:dataValidation type="list" allowBlank="1" showInputMessage="1" showErrorMessage="1" xr:uid="{351CC18E-3CBE-4E6C-B504-AB9FE0E9B111}">
          <x14:formula1>
            <xm:f>Data!$A$2:$A$2</xm:f>
          </x14:formula1>
          <xm:sqref>B14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651C-BEA3-493F-8CD1-68DF05773A70}">
  <sheetPr codeName="Sheet3">
    <pageSetUpPr autoPageBreaks="0"/>
  </sheetPr>
  <dimension ref="A1:Z59"/>
  <sheetViews>
    <sheetView zoomScale="76" zoomScaleNormal="85" workbookViewId="0">
      <selection activeCell="A28" sqref="A28"/>
    </sheetView>
  </sheetViews>
  <sheetFormatPr defaultColWidth="8.77734375" defaultRowHeight="14.4" x14ac:dyDescent="0.3"/>
  <cols>
    <col min="1" max="1" width="20.5546875" style="111" bestFit="1" customWidth="1"/>
    <col min="2" max="2" width="29.21875" style="111" bestFit="1" customWidth="1"/>
    <col min="3" max="3" width="18.6640625" style="111" bestFit="1" customWidth="1"/>
    <col min="4" max="4" width="25.109375" customWidth="1"/>
    <col min="5" max="5" width="23.21875" customWidth="1"/>
    <col min="6" max="6" width="12.21875" bestFit="1" customWidth="1"/>
    <col min="7" max="7" width="14.6640625" style="6" bestFit="1" customWidth="1"/>
    <col min="8" max="8" width="33.6640625" customWidth="1"/>
    <col min="9" max="9" width="12" customWidth="1"/>
    <col min="13" max="13" width="10.21875" customWidth="1"/>
    <col min="14" max="14" width="11.5546875" bestFit="1" customWidth="1"/>
    <col min="15" max="15" width="10.33203125" customWidth="1"/>
    <col min="17" max="17" width="19.88671875" bestFit="1" customWidth="1"/>
    <col min="18" max="18" width="19.6640625" style="15" bestFit="1" customWidth="1"/>
    <col min="19" max="19" width="7.21875" style="15" customWidth="1"/>
    <col min="20" max="20" width="3.44140625" customWidth="1"/>
    <col min="21" max="21" width="20.6640625" customWidth="1"/>
    <col min="22" max="22" width="14.21875" customWidth="1"/>
  </cols>
  <sheetData>
    <row r="1" spans="1:23" ht="45" customHeight="1" x14ac:dyDescent="0.3">
      <c r="A1" s="110" t="s">
        <v>364</v>
      </c>
      <c r="B1" s="110" t="s">
        <v>338</v>
      </c>
      <c r="C1" s="110" t="s">
        <v>363</v>
      </c>
      <c r="D1" s="5" t="s">
        <v>93</v>
      </c>
      <c r="E1" s="26" t="s">
        <v>95</v>
      </c>
      <c r="F1" s="5" t="s">
        <v>94</v>
      </c>
      <c r="G1" s="7" t="s">
        <v>388</v>
      </c>
      <c r="H1" s="8" t="s">
        <v>389</v>
      </c>
      <c r="I1" s="17" t="str">
        <f>D2</f>
        <v>لم يحقق المرحلة الأولى بعد</v>
      </c>
      <c r="J1" s="8" t="str">
        <f>D3</f>
        <v>المرحلة 1</v>
      </c>
      <c r="K1" s="8" t="str">
        <f>D4</f>
        <v>المرحلة 2</v>
      </c>
      <c r="L1" s="8" t="str">
        <f>D5</f>
        <v>المرحلة 3</v>
      </c>
      <c r="M1" s="8" t="str">
        <f>D6</f>
        <v>المرحلة +3</v>
      </c>
      <c r="N1" s="8" t="s">
        <v>390</v>
      </c>
      <c r="O1" s="8" t="s">
        <v>391</v>
      </c>
      <c r="Q1" s="5" t="s">
        <v>392</v>
      </c>
      <c r="R1" s="14" t="s">
        <v>7</v>
      </c>
      <c r="S1" s="14" t="s">
        <v>8</v>
      </c>
      <c r="T1" s="5"/>
      <c r="U1" s="5" t="s">
        <v>5</v>
      </c>
    </row>
    <row r="2" spans="1:23" ht="15.6" x14ac:dyDescent="0.3">
      <c r="A2" s="111" t="s">
        <v>365</v>
      </c>
      <c r="B2" s="111" t="s">
        <v>383</v>
      </c>
      <c r="C2" s="112">
        <f>O9/G9</f>
        <v>0</v>
      </c>
      <c r="D2" s="27" t="s">
        <v>362</v>
      </c>
      <c r="E2" t="s">
        <v>9</v>
      </c>
      <c r="F2" s="2" t="s">
        <v>2</v>
      </c>
      <c r="G2" s="18">
        <f>COUNTA('S1'!J2:J19)</f>
        <v>18</v>
      </c>
      <c r="H2" s="9" t="s">
        <v>333</v>
      </c>
      <c r="I2" s="9">
        <f>COUNTIF('S1'!F:F, D2)</f>
        <v>0</v>
      </c>
      <c r="J2" s="9">
        <f>COUNTIF('S1'!F:F, Data!$D$3)</f>
        <v>0</v>
      </c>
      <c r="K2" s="9">
        <f>COUNTIF('S1'!F:F, Data!$D$4)</f>
        <v>0</v>
      </c>
      <c r="L2" s="9">
        <f>COUNTIF('S1'!F:F, Data!$D$5)</f>
        <v>0</v>
      </c>
      <c r="M2" s="9">
        <f>COUNTIF('S1'!F:F, D6)</f>
        <v>0</v>
      </c>
      <c r="N2" s="9">
        <f>SUM(L2:M2)</f>
        <v>0</v>
      </c>
      <c r="O2" s="19">
        <f>SUM(I2:M2)</f>
        <v>0</v>
      </c>
      <c r="Q2" s="25" t="s">
        <v>94</v>
      </c>
      <c r="R2" s="21">
        <f>N30</f>
        <v>0</v>
      </c>
      <c r="S2" s="13">
        <f>R2/$R$5</f>
        <v>0</v>
      </c>
      <c r="T2" s="1"/>
      <c r="U2" s="28" t="s">
        <v>6</v>
      </c>
      <c r="V2" s="9">
        <f>SUM(COUNTIF('S1'!A:A, U2), COUNTIF('S2'!A:A, U2), COUNTIF('S3'!A:A, U2), COUNTIF('E1'!A:A, U2), COUNTIF('E2'!A:A, U2), COUNTIF('E3'!A:A, U2), COUNTIF('E4'!A:A, U2))</f>
        <v>0</v>
      </c>
      <c r="W2" s="11">
        <f>V2/$R$5</f>
        <v>0</v>
      </c>
    </row>
    <row r="3" spans="1:23" ht="15.6" x14ac:dyDescent="0.3">
      <c r="B3" s="111" t="s">
        <v>372</v>
      </c>
      <c r="D3" t="s">
        <v>9</v>
      </c>
      <c r="E3" t="s">
        <v>10</v>
      </c>
      <c r="F3" s="3"/>
      <c r="G3" s="18">
        <f>COUNTA('S2'!J2:J8)</f>
        <v>7</v>
      </c>
      <c r="H3" s="9" t="s">
        <v>332</v>
      </c>
      <c r="I3" s="9">
        <f>COUNTIF('S2'!F:F, D2)</f>
        <v>0</v>
      </c>
      <c r="J3" s="9">
        <f>COUNTIF('S2'!F:F, Data!$D$3)</f>
        <v>0</v>
      </c>
      <c r="K3" s="9">
        <f>COUNTIF('S2'!F:F, Data!$D$4)</f>
        <v>0</v>
      </c>
      <c r="L3" s="9">
        <f>COUNTIF('S2'!F:F, Data!$D$5)</f>
        <v>0</v>
      </c>
      <c r="M3" s="9">
        <f>COUNTIF('S2'!F:F, D6)</f>
        <v>0</v>
      </c>
      <c r="N3" s="9">
        <f t="shared" ref="N3:N8" si="0">SUM(L3:M3)</f>
        <v>0</v>
      </c>
      <c r="O3" s="19">
        <f t="shared" ref="O3:O8" si="1">SUM(I3:M3)</f>
        <v>0</v>
      </c>
      <c r="Q3" s="25" t="str">
        <f>E6</f>
        <v>ليست حاليا أولوية</v>
      </c>
      <c r="R3" s="21">
        <f>I30</f>
        <v>0</v>
      </c>
      <c r="S3" s="13">
        <f>R3/$R$5</f>
        <v>0</v>
      </c>
      <c r="T3" s="1"/>
      <c r="U3" s="28" t="s">
        <v>403</v>
      </c>
      <c r="V3" s="9">
        <f>SUM(COUNTIF('S1'!A:A, U3), COUNTIF('S2'!A:A, U3), COUNTIF('S3'!A:A, U3), COUNTIF('E1'!A:A, U3), COUNTIF('E2'!A:A, U3), COUNTIF('E3'!A:A, U3), COUNTIF('E4'!A:A, U3))</f>
        <v>0</v>
      </c>
      <c r="W3" s="11">
        <f t="shared" ref="W3:W7" si="2">V3/$R$5</f>
        <v>0</v>
      </c>
    </row>
    <row r="4" spans="1:23" x14ac:dyDescent="0.3">
      <c r="B4" s="111" t="s">
        <v>367</v>
      </c>
      <c r="D4" t="s">
        <v>10</v>
      </c>
      <c r="E4" t="s">
        <v>11</v>
      </c>
      <c r="F4" s="4"/>
      <c r="G4" s="18">
        <f>COUNTA('S3'!J2:J6)</f>
        <v>5</v>
      </c>
      <c r="H4" s="9" t="s">
        <v>331</v>
      </c>
      <c r="I4" s="9">
        <f>COUNTIF('S3'!F:F, D2)</f>
        <v>0</v>
      </c>
      <c r="J4" s="9">
        <f>COUNTIF('S3'!F:F, Data!$D$3)</f>
        <v>0</v>
      </c>
      <c r="K4" s="9">
        <f>COUNTIF('S3'!F:F, Data!$D$4)</f>
        <v>0</v>
      </c>
      <c r="L4" s="9">
        <f>COUNTIF('S3'!F:F, Data!$D$5)</f>
        <v>0</v>
      </c>
      <c r="M4" s="9">
        <f>COUNTIF('S3'!F:F, D6)</f>
        <v>0</v>
      </c>
      <c r="N4" s="9">
        <f t="shared" si="0"/>
        <v>0</v>
      </c>
      <c r="O4" s="19">
        <f t="shared" si="1"/>
        <v>0</v>
      </c>
      <c r="Q4" s="25" t="str">
        <f>E5</f>
        <v>وصلت أعلى مرحلة</v>
      </c>
      <c r="R4" s="21">
        <f>M30</f>
        <v>0</v>
      </c>
      <c r="S4" s="13">
        <f>R4/$R$5</f>
        <v>0</v>
      </c>
      <c r="T4" s="1"/>
      <c r="U4" s="28" t="s">
        <v>404</v>
      </c>
      <c r="V4" s="9">
        <f>SUM(COUNTIF('S1'!A:A, U4), COUNTIF('S2'!A:A, U4), COUNTIF('S3'!A:A, U4), COUNTIF('E1'!A:A, U4), COUNTIF('E2'!A:A, U4), COUNTIF('E3'!A:A, U4), COUNTIF('E4'!A:A, U4))</f>
        <v>0</v>
      </c>
      <c r="W4" s="11">
        <f t="shared" si="2"/>
        <v>0</v>
      </c>
    </row>
    <row r="5" spans="1:23" x14ac:dyDescent="0.3">
      <c r="B5" s="111" t="s">
        <v>366</v>
      </c>
      <c r="D5" t="s">
        <v>11</v>
      </c>
      <c r="E5" t="s">
        <v>90</v>
      </c>
      <c r="G5" s="18">
        <f>COUNTA('E1'!J2:J9)</f>
        <v>8</v>
      </c>
      <c r="H5" s="9" t="s">
        <v>330</v>
      </c>
      <c r="I5" s="9">
        <f>COUNTIF('E1'!F:F, D2)</f>
        <v>0</v>
      </c>
      <c r="J5" s="9">
        <f>COUNTIF('E1'!F:F, Data!$D$3)</f>
        <v>0</v>
      </c>
      <c r="K5" s="9">
        <f>COUNTIF('E1'!F:F, Data!$D$4)</f>
        <v>0</v>
      </c>
      <c r="L5" s="9">
        <f>COUNTIF('E1'!F:F, Data!$D$5)</f>
        <v>0</v>
      </c>
      <c r="M5" s="9">
        <f>COUNTIF('E1'!F:F, D6)</f>
        <v>0</v>
      </c>
      <c r="N5" s="9">
        <f t="shared" si="0"/>
        <v>0</v>
      </c>
      <c r="O5" s="19">
        <f t="shared" si="1"/>
        <v>0</v>
      </c>
      <c r="Q5" s="25" t="s">
        <v>388</v>
      </c>
      <c r="R5" s="15">
        <f>G9</f>
        <v>69</v>
      </c>
      <c r="U5" s="109" t="s">
        <v>360</v>
      </c>
      <c r="V5" s="9">
        <f>SUM(COUNTIF('S1'!A:A, U5), COUNTIF('S2'!A:A, U5), COUNTIF('S3'!A:A, U5), COUNTIF('E1'!A:A, U5), COUNTIF('E2'!A:A, U5), COUNTIF('E3'!A:A, U5), COUNTIF('E4'!A:A, U5))</f>
        <v>0</v>
      </c>
      <c r="W5" s="11">
        <f t="shared" si="2"/>
        <v>0</v>
      </c>
    </row>
    <row r="6" spans="1:23" x14ac:dyDescent="0.3">
      <c r="B6" s="111" t="s">
        <v>379</v>
      </c>
      <c r="D6" t="s">
        <v>92</v>
      </c>
      <c r="E6" t="s">
        <v>91</v>
      </c>
      <c r="G6" s="18">
        <f>COUNTA('E2'!J2:J6)</f>
        <v>5</v>
      </c>
      <c r="H6" s="9" t="s">
        <v>329</v>
      </c>
      <c r="I6" s="9">
        <f>COUNTIF('E2'!F:F, D2)</f>
        <v>0</v>
      </c>
      <c r="J6" s="9">
        <f>COUNTIF('E2'!F:F, Data!$D$3)</f>
        <v>0</v>
      </c>
      <c r="K6" s="9">
        <f>COUNTIF('E2'!F:F, Data!$D$4)</f>
        <v>0</v>
      </c>
      <c r="L6" s="9">
        <f>COUNTIF('E2'!F:F, Data!$D$5)</f>
        <v>0</v>
      </c>
      <c r="M6" s="9">
        <f>COUNTIF('E2'!F:F, D6)</f>
        <v>0</v>
      </c>
      <c r="N6" s="9">
        <f t="shared" si="0"/>
        <v>0</v>
      </c>
      <c r="O6" s="19">
        <f t="shared" si="1"/>
        <v>0</v>
      </c>
      <c r="U6" s="109" t="s">
        <v>361</v>
      </c>
      <c r="V6" s="9">
        <f>SUM(COUNTIF('S1'!A:A, U6), COUNTIF('S2'!A:A, U6), COUNTIF('S3'!A:A, U6), COUNTIF('E1'!A:A, U6), COUNTIF('E2'!A:A, U6), COUNTIF('E3'!A:A, U6), COUNTIF('E4'!A:A, U6))</f>
        <v>0</v>
      </c>
      <c r="W6" s="11">
        <f t="shared" si="2"/>
        <v>0</v>
      </c>
    </row>
    <row r="7" spans="1:23" x14ac:dyDescent="0.3">
      <c r="B7" s="111" t="s">
        <v>380</v>
      </c>
      <c r="G7" s="18">
        <f>COUNTA('E3'!J2:J10)</f>
        <v>9</v>
      </c>
      <c r="H7" s="9" t="s">
        <v>328</v>
      </c>
      <c r="I7" s="9">
        <f>COUNTIF('E3'!F:F, D2)</f>
        <v>0</v>
      </c>
      <c r="J7" s="9">
        <f>COUNTIF('E3'!F:F, Data!$D$3)</f>
        <v>0</v>
      </c>
      <c r="K7" s="9">
        <f>COUNTIF('E3'!F:F, Data!$D$4)</f>
        <v>0</v>
      </c>
      <c r="L7" s="9">
        <f>COUNTIF('E3'!F:F, Data!$D$5)</f>
        <v>0</v>
      </c>
      <c r="M7" s="9">
        <f>COUNTIF('E3'!F:F, D6)</f>
        <v>0</v>
      </c>
      <c r="N7" s="9">
        <f t="shared" si="0"/>
        <v>0</v>
      </c>
      <c r="O7" s="19">
        <f t="shared" si="1"/>
        <v>0</v>
      </c>
      <c r="U7" s="28" t="s">
        <v>391</v>
      </c>
      <c r="V7" s="9">
        <f>SUM(V2:V6)</f>
        <v>0</v>
      </c>
      <c r="W7" s="11">
        <f t="shared" si="2"/>
        <v>0</v>
      </c>
    </row>
    <row r="8" spans="1:23" x14ac:dyDescent="0.3">
      <c r="B8" s="111" t="s">
        <v>371</v>
      </c>
      <c r="G8" s="18">
        <f>COUNTA('E4'!J2:J18)</f>
        <v>17</v>
      </c>
      <c r="H8" s="9" t="s">
        <v>327</v>
      </c>
      <c r="I8" s="9">
        <f>COUNTIF('E4'!F:F, D2)</f>
        <v>0</v>
      </c>
      <c r="J8" s="9">
        <f>COUNTIF('E4'!F:F, Data!$D$3)</f>
        <v>0</v>
      </c>
      <c r="K8" s="9">
        <f>COUNTIF('E4'!F:F, Data!$D$4)</f>
        <v>0</v>
      </c>
      <c r="L8" s="9">
        <f>COUNTIF('E4'!F:F, Data!$D$5)</f>
        <v>0</v>
      </c>
      <c r="M8" s="9">
        <f>COUNTIF('E4'!F:F, D6)</f>
        <v>0</v>
      </c>
      <c r="N8" s="9">
        <f t="shared" si="0"/>
        <v>0</v>
      </c>
      <c r="O8" s="19">
        <f t="shared" si="1"/>
        <v>0</v>
      </c>
    </row>
    <row r="9" spans="1:23" x14ac:dyDescent="0.3">
      <c r="B9" s="111" t="s">
        <v>373</v>
      </c>
      <c r="G9" s="18">
        <f>SUM(G2:G8)</f>
        <v>69</v>
      </c>
      <c r="H9" s="10" t="s">
        <v>391</v>
      </c>
      <c r="I9" s="9">
        <f>SUM(I2:I8)</f>
        <v>0</v>
      </c>
      <c r="J9" s="9">
        <f t="shared" ref="J9:N9" si="3">SUM(J2:J8)</f>
        <v>0</v>
      </c>
      <c r="K9" s="9">
        <f t="shared" si="3"/>
        <v>0</v>
      </c>
      <c r="L9" s="9">
        <f t="shared" si="3"/>
        <v>0</v>
      </c>
      <c r="M9" s="9">
        <f t="shared" si="3"/>
        <v>0</v>
      </c>
      <c r="N9" s="9">
        <f t="shared" si="3"/>
        <v>0</v>
      </c>
      <c r="O9" s="19">
        <f>SUM(I9:M9)</f>
        <v>0</v>
      </c>
    </row>
    <row r="10" spans="1:23" x14ac:dyDescent="0.3">
      <c r="B10" s="111" t="s">
        <v>375</v>
      </c>
    </row>
    <row r="11" spans="1:23" ht="43.2" x14ac:dyDescent="0.3">
      <c r="B11" s="111" t="s">
        <v>384</v>
      </c>
      <c r="H11" s="8" t="s">
        <v>389</v>
      </c>
      <c r="I11" s="17" t="s">
        <v>362</v>
      </c>
      <c r="J11" s="8" t="s">
        <v>9</v>
      </c>
      <c r="K11" s="8" t="s">
        <v>10</v>
      </c>
      <c r="L11" s="8" t="s">
        <v>11</v>
      </c>
      <c r="M11" s="8" t="s">
        <v>92</v>
      </c>
      <c r="N11" s="8" t="s">
        <v>390</v>
      </c>
      <c r="O11" s="8" t="s">
        <v>391</v>
      </c>
    </row>
    <row r="12" spans="1:23" x14ac:dyDescent="0.3">
      <c r="B12" s="111" t="s">
        <v>370</v>
      </c>
      <c r="H12" s="9" t="str">
        <f>H2</f>
        <v>S1. تطوير جودة عمل البرنامج محليا</v>
      </c>
      <c r="I12" s="11">
        <f t="shared" ref="I12:N12" si="4">I2/$G$2</f>
        <v>0</v>
      </c>
      <c r="J12" s="11">
        <f t="shared" si="4"/>
        <v>0</v>
      </c>
      <c r="K12" s="11">
        <f t="shared" si="4"/>
        <v>0</v>
      </c>
      <c r="L12" s="11">
        <f t="shared" si="4"/>
        <v>0</v>
      </c>
      <c r="M12" s="11">
        <f t="shared" si="4"/>
        <v>0</v>
      </c>
      <c r="N12" s="11">
        <f t="shared" si="4"/>
        <v>0</v>
      </c>
      <c r="O12" s="12">
        <f>SUM(I12:M12)</f>
        <v>0</v>
      </c>
    </row>
    <row r="13" spans="1:23" x14ac:dyDescent="0.3">
      <c r="B13" s="111" t="s">
        <v>382</v>
      </c>
      <c r="H13" s="9" t="str">
        <f t="shared" ref="H13:H18" si="5">H3</f>
        <v xml:space="preserve">S2. تقوية اللاعبين القادة و المؤثرين الرئيسيين لتحقيق التغيير </v>
      </c>
      <c r="I13" s="11">
        <f>I3/$G$3</f>
        <v>0</v>
      </c>
      <c r="J13" s="11">
        <f>J3/$G$3</f>
        <v>0</v>
      </c>
      <c r="K13" s="11">
        <f>K3/$G$3</f>
        <v>0</v>
      </c>
      <c r="L13" s="11">
        <f t="shared" ref="L13" si="6">L3/$G$3</f>
        <v>0</v>
      </c>
      <c r="M13" s="11">
        <f>M3/$G$3</f>
        <v>0</v>
      </c>
      <c r="N13" s="11">
        <f>N3/$G$3</f>
        <v>0</v>
      </c>
      <c r="O13" s="12">
        <f>SUM(I13:M13)</f>
        <v>0</v>
      </c>
    </row>
    <row r="14" spans="1:23" x14ac:dyDescent="0.3">
      <c r="B14" s="111" t="s">
        <v>385</v>
      </c>
      <c r="H14" s="9" t="str">
        <f t="shared" si="5"/>
        <v xml:space="preserve">S3. تعزيز الممارسات والطرق التي تشجع الدمج </v>
      </c>
      <c r="I14" s="11">
        <f>I4/$G$4</f>
        <v>0</v>
      </c>
      <c r="J14" s="11">
        <f t="shared" ref="J14:M14" si="7">J4/$G$4</f>
        <v>0</v>
      </c>
      <c r="K14" s="11">
        <f t="shared" si="7"/>
        <v>0</v>
      </c>
      <c r="L14" s="11">
        <f t="shared" si="7"/>
        <v>0</v>
      </c>
      <c r="M14" s="11">
        <f t="shared" si="7"/>
        <v>0</v>
      </c>
      <c r="N14" s="11">
        <f>N4/$G$4</f>
        <v>0</v>
      </c>
      <c r="O14" s="12">
        <f t="shared" ref="O14:O18" si="8">SUM(I14:M14)</f>
        <v>0</v>
      </c>
    </row>
    <row r="15" spans="1:23" x14ac:dyDescent="0.3">
      <c r="B15" s="111" t="s">
        <v>368</v>
      </c>
      <c r="H15" s="9" t="str">
        <f t="shared" si="5"/>
        <v>E1. رقمنة الحركة</v>
      </c>
      <c r="I15" s="11">
        <f>I5/$G$5</f>
        <v>0</v>
      </c>
      <c r="J15" s="11">
        <f t="shared" ref="J15:M15" si="9">J5/$G$5</f>
        <v>0</v>
      </c>
      <c r="K15" s="11">
        <f t="shared" si="9"/>
        <v>0</v>
      </c>
      <c r="L15" s="11">
        <f t="shared" si="9"/>
        <v>0</v>
      </c>
      <c r="M15" s="11">
        <f t="shared" si="9"/>
        <v>0</v>
      </c>
      <c r="N15" s="11">
        <f>N5/$G$5</f>
        <v>0</v>
      </c>
      <c r="O15" s="12">
        <f t="shared" si="8"/>
        <v>0</v>
      </c>
    </row>
    <row r="16" spans="1:23" x14ac:dyDescent="0.3">
      <c r="B16" s="111" t="s">
        <v>381</v>
      </c>
      <c r="H16" s="9" t="str">
        <f t="shared" si="5"/>
        <v xml:space="preserve">E2. زيادة وتوسيع الإيرادات </v>
      </c>
      <c r="I16" s="11">
        <f>I6/$G$6</f>
        <v>0</v>
      </c>
      <c r="J16" s="11">
        <f t="shared" ref="J16:M16" si="10">J6/$G$6</f>
        <v>0</v>
      </c>
      <c r="K16" s="11">
        <f>K6/$G$6</f>
        <v>0</v>
      </c>
      <c r="L16" s="11">
        <f t="shared" si="10"/>
        <v>0</v>
      </c>
      <c r="M16" s="11">
        <f t="shared" si="10"/>
        <v>0</v>
      </c>
      <c r="N16" s="11">
        <f>N6/$G$6</f>
        <v>0</v>
      </c>
      <c r="O16" s="12">
        <f t="shared" si="8"/>
        <v>0</v>
      </c>
    </row>
    <row r="17" spans="2:26" x14ac:dyDescent="0.3">
      <c r="B17" s="111" t="s">
        <v>376</v>
      </c>
      <c r="H17" s="9" t="str">
        <f t="shared" si="5"/>
        <v>E3. بناء العلامة التجارية</v>
      </c>
      <c r="I17" s="11">
        <f>I7/$G$7</f>
        <v>0</v>
      </c>
      <c r="J17" s="11">
        <f t="shared" ref="J17:N17" si="11">J7/$G$7</f>
        <v>0</v>
      </c>
      <c r="K17" s="11">
        <f t="shared" si="11"/>
        <v>0</v>
      </c>
      <c r="L17" s="11">
        <f t="shared" si="11"/>
        <v>0</v>
      </c>
      <c r="M17" s="11">
        <f t="shared" si="11"/>
        <v>0</v>
      </c>
      <c r="N17" s="11">
        <f t="shared" si="11"/>
        <v>0</v>
      </c>
      <c r="O17" s="12">
        <f>SUM(I17:M17)</f>
        <v>0</v>
      </c>
    </row>
    <row r="18" spans="2:26" x14ac:dyDescent="0.3">
      <c r="B18" s="111" t="s">
        <v>377</v>
      </c>
      <c r="H18" s="9" t="str">
        <f t="shared" si="5"/>
        <v xml:space="preserve">E4. التميز والجودة في القيادة </v>
      </c>
      <c r="I18" s="11">
        <f>I8/$G$8</f>
        <v>0</v>
      </c>
      <c r="J18" s="11">
        <f t="shared" ref="J18:N18" si="12">J8/$G$8</f>
        <v>0</v>
      </c>
      <c r="K18" s="11">
        <f t="shared" si="12"/>
        <v>0</v>
      </c>
      <c r="L18" s="11">
        <f t="shared" si="12"/>
        <v>0</v>
      </c>
      <c r="M18" s="11">
        <f t="shared" si="12"/>
        <v>0</v>
      </c>
      <c r="N18" s="11">
        <f t="shared" si="12"/>
        <v>0</v>
      </c>
      <c r="O18" s="12">
        <f t="shared" si="8"/>
        <v>0</v>
      </c>
    </row>
    <row r="19" spans="2:26" x14ac:dyDescent="0.3">
      <c r="B19" s="111" t="s">
        <v>378</v>
      </c>
      <c r="H19" s="9" t="s">
        <v>394</v>
      </c>
      <c r="I19" s="11">
        <f>I9/$G$9</f>
        <v>0</v>
      </c>
      <c r="J19" s="11">
        <f t="shared" ref="J19:M19" si="13">J9/$G$9</f>
        <v>0</v>
      </c>
      <c r="K19" s="11">
        <f t="shared" si="13"/>
        <v>0</v>
      </c>
      <c r="L19" s="11">
        <f t="shared" si="13"/>
        <v>0</v>
      </c>
      <c r="M19" s="11">
        <f t="shared" si="13"/>
        <v>0</v>
      </c>
      <c r="N19" s="11">
        <f>N9/$G$9</f>
        <v>0</v>
      </c>
      <c r="O19" s="12">
        <f>SUM(I19:M19)</f>
        <v>0</v>
      </c>
    </row>
    <row r="20" spans="2:26" x14ac:dyDescent="0.3">
      <c r="B20" s="111" t="s">
        <v>374</v>
      </c>
    </row>
    <row r="21" spans="2:26" x14ac:dyDescent="0.3">
      <c r="B21" s="111" t="s">
        <v>387</v>
      </c>
    </row>
    <row r="22" spans="2:26" ht="55.2" customHeight="1" x14ac:dyDescent="0.3">
      <c r="B22" s="111" t="s">
        <v>369</v>
      </c>
      <c r="H22" s="8" t="s">
        <v>389</v>
      </c>
      <c r="I22" s="17" t="str">
        <f>E6</f>
        <v>ليست حاليا أولوية</v>
      </c>
      <c r="J22" s="8" t="str">
        <f>E4</f>
        <v>المرحلة 3</v>
      </c>
      <c r="K22" s="8" t="str">
        <f>E3</f>
        <v>المرحلة 2</v>
      </c>
      <c r="L22" s="8" t="str">
        <f>E2</f>
        <v>المرحلة 1</v>
      </c>
      <c r="M22" s="17" t="str">
        <f>E5</f>
        <v>وصلت أعلى مرحلة</v>
      </c>
      <c r="N22" s="17" t="str">
        <f>F1</f>
        <v>ذا أهيمة عليا</v>
      </c>
      <c r="O22" s="8" t="s">
        <v>391</v>
      </c>
    </row>
    <row r="23" spans="2:26" x14ac:dyDescent="0.3">
      <c r="B23" s="111" t="s">
        <v>386</v>
      </c>
      <c r="H23" s="9" t="str">
        <f>H2</f>
        <v>S1. تطوير جودة عمل البرنامج محليا</v>
      </c>
      <c r="I23" s="9">
        <f>COUNTIF('S1'!E:E, Data!$E$6)</f>
        <v>0</v>
      </c>
      <c r="J23" s="9">
        <f>COUNTIF('S1'!E:E, Data!$E$4)</f>
        <v>0</v>
      </c>
      <c r="K23" s="9">
        <f>COUNTIF('S1'!E:E, Data!$E$3)</f>
        <v>0</v>
      </c>
      <c r="L23" s="9">
        <f>COUNTIF('S1'!E:E, Data!$E$2)</f>
        <v>0</v>
      </c>
      <c r="M23" s="9">
        <f>COUNTIF('S1'!E:E, E5)</f>
        <v>0</v>
      </c>
      <c r="N23" s="9">
        <f>COUNTA('S1'!D2:D19)</f>
        <v>0</v>
      </c>
      <c r="O23" s="19">
        <f>SUM(I23:M23)</f>
        <v>0</v>
      </c>
    </row>
    <row r="24" spans="2:26" x14ac:dyDescent="0.3">
      <c r="H24" s="9" t="str">
        <f t="shared" ref="H24:H29" si="14">H3</f>
        <v xml:space="preserve">S2. تقوية اللاعبين القادة و المؤثرين الرئيسيين لتحقيق التغيير </v>
      </c>
      <c r="I24" s="9">
        <f>COUNTIF('S2'!E:E, Data!$E$6)</f>
        <v>0</v>
      </c>
      <c r="J24" s="9">
        <f>COUNTIF('S2'!E:E, Data!$E$4)</f>
        <v>0</v>
      </c>
      <c r="K24" s="9">
        <f>COUNTIF('S2'!E:E, Data!$E$3)</f>
        <v>0</v>
      </c>
      <c r="L24" s="9">
        <f>COUNTIF('S2'!E:E, Data!$E$2)</f>
        <v>0</v>
      </c>
      <c r="M24" s="9">
        <f>COUNTIF('S2'!E:E, E5)</f>
        <v>0</v>
      </c>
      <c r="N24" s="9">
        <f>COUNTA('S2'!D2:D19)</f>
        <v>0</v>
      </c>
      <c r="O24" s="19">
        <f>SUM(I24:M24)</f>
        <v>0</v>
      </c>
    </row>
    <row r="25" spans="2:26" x14ac:dyDescent="0.3">
      <c r="H25" s="9" t="str">
        <f t="shared" si="14"/>
        <v xml:space="preserve">S3. تعزيز الممارسات والطرق التي تشجع الدمج </v>
      </c>
      <c r="I25" s="9">
        <f>COUNTIF('S3'!E:E, Data!$E$6)</f>
        <v>0</v>
      </c>
      <c r="J25" s="9">
        <f>COUNTIF('S3'!E:E, Data!$E$4)</f>
        <v>0</v>
      </c>
      <c r="K25" s="9">
        <f>COUNTIF('S3'!E:E, Data!$E$3)</f>
        <v>0</v>
      </c>
      <c r="L25" s="9">
        <f>COUNTIF('S3'!E:E, Data!$E$2)</f>
        <v>0</v>
      </c>
      <c r="M25" s="9">
        <f>COUNTIF('S3'!E:E, E5)</f>
        <v>0</v>
      </c>
      <c r="N25" s="9">
        <f>COUNTA('S3'!D2:D19)</f>
        <v>0</v>
      </c>
      <c r="O25" s="19">
        <f>SUM(I25:M25)</f>
        <v>0</v>
      </c>
    </row>
    <row r="26" spans="2:26" x14ac:dyDescent="0.3">
      <c r="H26" s="9" t="str">
        <f t="shared" si="14"/>
        <v>E1. رقمنة الحركة</v>
      </c>
      <c r="I26" s="9">
        <f>COUNTIF('E1'!E:E, Data!$E$6)</f>
        <v>0</v>
      </c>
      <c r="J26" s="9">
        <f>COUNTIF('E1'!E:E, Data!$E$4)</f>
        <v>0</v>
      </c>
      <c r="K26" s="9">
        <f>COUNTIF('E1'!E:E, Data!$E$3)</f>
        <v>0</v>
      </c>
      <c r="L26" s="9">
        <f>COUNTIF('E1'!E:E, Data!$E$2)</f>
        <v>0</v>
      </c>
      <c r="M26" s="9">
        <f>COUNTIF('E1'!E:E, E5)</f>
        <v>0</v>
      </c>
      <c r="N26" s="9">
        <f>COUNTA('E1'!D2:D19)</f>
        <v>0</v>
      </c>
      <c r="O26" s="19">
        <f>SUM(I26:M26)</f>
        <v>0</v>
      </c>
    </row>
    <row r="27" spans="2:26" x14ac:dyDescent="0.3">
      <c r="H27" s="9" t="str">
        <f t="shared" si="14"/>
        <v xml:space="preserve">E2. زيادة وتوسيع الإيرادات </v>
      </c>
      <c r="I27" s="9">
        <f>COUNTIF('E2'!E:E, Data!$E$6)</f>
        <v>0</v>
      </c>
      <c r="J27" s="9">
        <f>COUNTIF('E2'!E:E, Data!$E$4)</f>
        <v>0</v>
      </c>
      <c r="K27" s="9">
        <f>COUNTIF('E2'!E:E, Data!$E$3)</f>
        <v>0</v>
      </c>
      <c r="L27" s="9">
        <f>COUNTIF('E2'!E:E, Data!$E$2)</f>
        <v>0</v>
      </c>
      <c r="M27" s="9">
        <f>COUNTIF('E2'!E:E, E5)</f>
        <v>0</v>
      </c>
      <c r="N27" s="9">
        <f>COUNTA('E2'!D2:D19)</f>
        <v>0</v>
      </c>
      <c r="O27" s="19">
        <f t="shared" ref="O27:O29" si="15">SUM(I27:M27)</f>
        <v>0</v>
      </c>
    </row>
    <row r="28" spans="2:26" x14ac:dyDescent="0.3">
      <c r="H28" s="9" t="str">
        <f t="shared" si="14"/>
        <v>E3. بناء العلامة التجارية</v>
      </c>
      <c r="I28" s="9">
        <f>COUNTIF('E3'!E:E, Data!$E$6)</f>
        <v>0</v>
      </c>
      <c r="J28" s="9">
        <f>COUNTIF('E3'!E:E, Data!$E$4)</f>
        <v>0</v>
      </c>
      <c r="K28" s="9">
        <f>COUNTIF('E3'!E:E, Data!$E$3)</f>
        <v>0</v>
      </c>
      <c r="L28" s="9">
        <f>COUNTIF('E3'!E:E, Data!$E$2)</f>
        <v>0</v>
      </c>
      <c r="M28" s="9">
        <f>COUNTIF('E3'!E:E, E5)</f>
        <v>0</v>
      </c>
      <c r="N28" s="9">
        <f>COUNTA('E3'!D2:D19)</f>
        <v>0</v>
      </c>
      <c r="O28" s="19">
        <f t="shared" si="15"/>
        <v>0</v>
      </c>
    </row>
    <row r="29" spans="2:26" x14ac:dyDescent="0.3">
      <c r="H29" s="9" t="str">
        <f t="shared" si="14"/>
        <v xml:space="preserve">E4. التميز والجودة في القيادة </v>
      </c>
      <c r="I29" s="9">
        <f>COUNTIF('E4'!E:E, Data!$E$6)</f>
        <v>0</v>
      </c>
      <c r="J29" s="9">
        <f>COUNTIF('E4'!E:E, Data!$E$4)</f>
        <v>0</v>
      </c>
      <c r="K29" s="9">
        <f>COUNTIF('E4'!E:E, Data!$E$3)</f>
        <v>0</v>
      </c>
      <c r="L29" s="9">
        <f>COUNTIF('E4'!E:E, Data!$E$2)</f>
        <v>0</v>
      </c>
      <c r="M29" s="9">
        <f>COUNTIF('E4'!E:E, E5)</f>
        <v>0</v>
      </c>
      <c r="N29" s="9">
        <f>COUNTA('E4'!D2:D19)</f>
        <v>0</v>
      </c>
      <c r="O29" s="19">
        <f t="shared" si="15"/>
        <v>0</v>
      </c>
    </row>
    <row r="30" spans="2:26" x14ac:dyDescent="0.3">
      <c r="H30" s="10" t="s">
        <v>391</v>
      </c>
      <c r="I30" s="20">
        <f>SUM(I23:I29)</f>
        <v>0</v>
      </c>
      <c r="J30" s="9">
        <f t="shared" ref="J30:L30" si="16">SUM(J23:J29)</f>
        <v>0</v>
      </c>
      <c r="K30" s="9">
        <f t="shared" si="16"/>
        <v>0</v>
      </c>
      <c r="L30" s="9">
        <f t="shared" si="16"/>
        <v>0</v>
      </c>
      <c r="M30" s="20">
        <f>SUM(M23:M29)</f>
        <v>0</v>
      </c>
      <c r="N30" s="20">
        <f>SUM(N23:N29)</f>
        <v>0</v>
      </c>
      <c r="O30" s="19">
        <f>SUM(O23:O29)</f>
        <v>0</v>
      </c>
    </row>
    <row r="31" spans="2:26" ht="15" customHeight="1" x14ac:dyDescent="0.3">
      <c r="R31"/>
      <c r="S31" s="22"/>
      <c r="T31" s="22"/>
      <c r="U31" s="22"/>
      <c r="V31" s="22"/>
      <c r="W31" s="22"/>
    </row>
    <row r="32" spans="2:26" ht="28.8" x14ac:dyDescent="0.3">
      <c r="H32" s="8" t="s">
        <v>389</v>
      </c>
      <c r="I32" s="17" t="s">
        <v>393</v>
      </c>
      <c r="J32" s="8" t="s">
        <v>11</v>
      </c>
      <c r="K32" s="8" t="s">
        <v>10</v>
      </c>
      <c r="L32" s="8" t="s">
        <v>9</v>
      </c>
      <c r="M32" s="8" t="s">
        <v>90</v>
      </c>
      <c r="N32" s="8" t="s">
        <v>94</v>
      </c>
      <c r="O32" s="8" t="s">
        <v>391</v>
      </c>
      <c r="R32"/>
      <c r="S32" s="5"/>
      <c r="T32" s="5"/>
      <c r="U32" s="5"/>
      <c r="V32" s="5"/>
      <c r="W32" s="5"/>
      <c r="X32" s="5"/>
      <c r="Y32" s="5"/>
      <c r="Z32" s="5"/>
    </row>
    <row r="33" spans="8:26" x14ac:dyDescent="0.3">
      <c r="H33" s="9" t="str">
        <f>H2</f>
        <v>S1. تطوير جودة عمل البرنامج محليا</v>
      </c>
      <c r="I33" s="11">
        <f>I23/$G$2</f>
        <v>0</v>
      </c>
      <c r="J33" s="11">
        <f>J23/$G$2</f>
        <v>0</v>
      </c>
      <c r="K33" s="11">
        <f>K23/$G$2</f>
        <v>0</v>
      </c>
      <c r="L33" s="11">
        <f t="shared" ref="L33:L40" si="17">L23/G2</f>
        <v>0</v>
      </c>
      <c r="M33" s="11">
        <f>M23/G2</f>
        <v>0</v>
      </c>
      <c r="N33" s="11">
        <f t="shared" ref="N33:N40" si="18">N23/G2</f>
        <v>0</v>
      </c>
      <c r="O33" s="12">
        <f>SUM(I33:M33)</f>
        <v>0</v>
      </c>
      <c r="R33"/>
      <c r="S33"/>
    </row>
    <row r="34" spans="8:26" x14ac:dyDescent="0.3">
      <c r="H34" s="9" t="str">
        <f t="shared" ref="H34:H39" si="19">H3</f>
        <v xml:space="preserve">S2. تقوية اللاعبين القادة و المؤثرين الرئيسيين لتحقيق التغيير </v>
      </c>
      <c r="I34" s="11">
        <f>I24/$G$3</f>
        <v>0</v>
      </c>
      <c r="J34" s="11">
        <f>J24/$G$3</f>
        <v>0</v>
      </c>
      <c r="K34" s="11">
        <f>K24/$G$3</f>
        <v>0</v>
      </c>
      <c r="L34" s="11">
        <f t="shared" si="17"/>
        <v>0</v>
      </c>
      <c r="M34" s="11">
        <f>M24/G3</f>
        <v>0</v>
      </c>
      <c r="N34" s="11">
        <f t="shared" si="18"/>
        <v>0</v>
      </c>
      <c r="O34" s="12">
        <f t="shared" ref="O34:O39" si="20">SUM(I34:M34)</f>
        <v>0</v>
      </c>
      <c r="R34"/>
      <c r="S34"/>
    </row>
    <row r="35" spans="8:26" x14ac:dyDescent="0.3">
      <c r="H35" s="9" t="str">
        <f t="shared" si="19"/>
        <v xml:space="preserve">S3. تعزيز الممارسات والطرق التي تشجع الدمج </v>
      </c>
      <c r="I35" s="11">
        <f>I25/$G$4</f>
        <v>0</v>
      </c>
      <c r="J35" s="11">
        <f t="shared" ref="J35:K35" si="21">J25/$G$4</f>
        <v>0</v>
      </c>
      <c r="K35" s="11">
        <f t="shared" si="21"/>
        <v>0</v>
      </c>
      <c r="L35" s="11">
        <f t="shared" si="17"/>
        <v>0</v>
      </c>
      <c r="M35" s="11">
        <f t="shared" ref="M35:M40" si="22">M25/G4</f>
        <v>0</v>
      </c>
      <c r="N35" s="11">
        <f t="shared" si="18"/>
        <v>0</v>
      </c>
      <c r="O35" s="12">
        <f t="shared" si="20"/>
        <v>0</v>
      </c>
      <c r="R35"/>
      <c r="S35"/>
    </row>
    <row r="36" spans="8:26" x14ac:dyDescent="0.3">
      <c r="H36" s="9" t="str">
        <f t="shared" si="19"/>
        <v>E1. رقمنة الحركة</v>
      </c>
      <c r="I36" s="11">
        <f>I26/$G$5</f>
        <v>0</v>
      </c>
      <c r="J36" s="11">
        <f t="shared" ref="J36:K36" si="23">J26/$G$5</f>
        <v>0</v>
      </c>
      <c r="K36" s="11">
        <f t="shared" si="23"/>
        <v>0</v>
      </c>
      <c r="L36" s="11">
        <f t="shared" si="17"/>
        <v>0</v>
      </c>
      <c r="M36" s="11">
        <f t="shared" si="22"/>
        <v>0</v>
      </c>
      <c r="N36" s="11">
        <f t="shared" si="18"/>
        <v>0</v>
      </c>
      <c r="O36" s="12">
        <f t="shared" si="20"/>
        <v>0</v>
      </c>
      <c r="R36"/>
      <c r="S36"/>
    </row>
    <row r="37" spans="8:26" x14ac:dyDescent="0.3">
      <c r="H37" s="9" t="str">
        <f t="shared" si="19"/>
        <v xml:space="preserve">E2. زيادة وتوسيع الإيرادات </v>
      </c>
      <c r="I37" s="11">
        <f>I27/$G$6</f>
        <v>0</v>
      </c>
      <c r="J37" s="11">
        <f t="shared" ref="J37:K37" si="24">J27/$G$6</f>
        <v>0</v>
      </c>
      <c r="K37" s="11">
        <f t="shared" si="24"/>
        <v>0</v>
      </c>
      <c r="L37" s="11">
        <f t="shared" si="17"/>
        <v>0</v>
      </c>
      <c r="M37" s="11">
        <f t="shared" si="22"/>
        <v>0</v>
      </c>
      <c r="N37" s="11">
        <f t="shared" si="18"/>
        <v>0</v>
      </c>
      <c r="O37" s="12">
        <f t="shared" si="20"/>
        <v>0</v>
      </c>
      <c r="R37"/>
      <c r="S37"/>
    </row>
    <row r="38" spans="8:26" x14ac:dyDescent="0.3">
      <c r="H38" s="9" t="str">
        <f t="shared" si="19"/>
        <v>E3. بناء العلامة التجارية</v>
      </c>
      <c r="I38" s="11">
        <f>I28/$G$7</f>
        <v>0</v>
      </c>
      <c r="J38" s="11">
        <f>J28/$G$7</f>
        <v>0</v>
      </c>
      <c r="K38" s="11">
        <f t="shared" ref="K38" si="25">K28/$G$7</f>
        <v>0</v>
      </c>
      <c r="L38" s="11">
        <f t="shared" si="17"/>
        <v>0</v>
      </c>
      <c r="M38" s="11">
        <f t="shared" si="22"/>
        <v>0</v>
      </c>
      <c r="N38" s="11">
        <f t="shared" si="18"/>
        <v>0</v>
      </c>
      <c r="O38" s="12">
        <f t="shared" si="20"/>
        <v>0</v>
      </c>
      <c r="R38"/>
      <c r="S38"/>
    </row>
    <row r="39" spans="8:26" x14ac:dyDescent="0.3">
      <c r="H39" s="9" t="str">
        <f t="shared" si="19"/>
        <v xml:space="preserve">E4. التميز والجودة في القيادة </v>
      </c>
      <c r="I39" s="11">
        <f>I29/$G$8</f>
        <v>0</v>
      </c>
      <c r="J39" s="11">
        <f>J29/$G$8</f>
        <v>0</v>
      </c>
      <c r="K39" s="11">
        <f t="shared" ref="K39" si="26">K29/$G$8</f>
        <v>0</v>
      </c>
      <c r="L39" s="11">
        <f t="shared" si="17"/>
        <v>0</v>
      </c>
      <c r="M39" s="11">
        <f t="shared" si="22"/>
        <v>0</v>
      </c>
      <c r="N39" s="11">
        <f t="shared" si="18"/>
        <v>0</v>
      </c>
      <c r="O39" s="12">
        <f t="shared" si="20"/>
        <v>0</v>
      </c>
      <c r="R39"/>
      <c r="S39"/>
    </row>
    <row r="40" spans="8:26" x14ac:dyDescent="0.3">
      <c r="H40" s="9" t="s">
        <v>394</v>
      </c>
      <c r="I40" s="11">
        <f>I30/$G$9</f>
        <v>0</v>
      </c>
      <c r="J40" s="11">
        <f t="shared" ref="J40:K40" si="27">J30/$G$9</f>
        <v>0</v>
      </c>
      <c r="K40" s="11">
        <f t="shared" si="27"/>
        <v>0</v>
      </c>
      <c r="L40" s="11">
        <f t="shared" si="17"/>
        <v>0</v>
      </c>
      <c r="M40" s="11">
        <f t="shared" si="22"/>
        <v>0</v>
      </c>
      <c r="N40" s="11">
        <f t="shared" si="18"/>
        <v>0</v>
      </c>
      <c r="O40" s="12">
        <f>SUM(I40:M40)</f>
        <v>0</v>
      </c>
      <c r="R40"/>
      <c r="S40" s="23"/>
    </row>
    <row r="41" spans="8:26" x14ac:dyDescent="0.3">
      <c r="R41"/>
      <c r="S41"/>
    </row>
    <row r="42" spans="8:26" x14ac:dyDescent="0.3">
      <c r="R42"/>
      <c r="S42" s="5"/>
      <c r="T42" s="5"/>
      <c r="U42" s="5"/>
      <c r="V42" s="5"/>
      <c r="W42" s="5"/>
      <c r="X42" s="5"/>
      <c r="Y42" s="5"/>
      <c r="Z42" s="5"/>
    </row>
    <row r="43" spans="8:26" x14ac:dyDescent="0.3">
      <c r="R43"/>
      <c r="S43"/>
      <c r="T43" s="24"/>
      <c r="U43" s="24"/>
      <c r="V43" s="24"/>
      <c r="W43" s="24"/>
      <c r="X43" s="24"/>
      <c r="Y43" s="24"/>
      <c r="Z43" s="16"/>
    </row>
    <row r="44" spans="8:26" x14ac:dyDescent="0.3">
      <c r="R44"/>
      <c r="S44"/>
      <c r="T44" s="24"/>
      <c r="U44" s="24"/>
      <c r="V44" s="24"/>
      <c r="W44" s="24"/>
      <c r="X44" s="24"/>
      <c r="Y44" s="24"/>
      <c r="Z44" s="16"/>
    </row>
    <row r="45" spans="8:26" x14ac:dyDescent="0.3">
      <c r="R45"/>
      <c r="S45"/>
      <c r="T45" s="24"/>
      <c r="U45" s="24"/>
      <c r="V45" s="24"/>
      <c r="W45" s="24"/>
      <c r="X45" s="24"/>
      <c r="Y45" s="24"/>
      <c r="Z45" s="16"/>
    </row>
    <row r="46" spans="8:26" x14ac:dyDescent="0.3">
      <c r="R46"/>
      <c r="S46"/>
      <c r="T46" s="24"/>
      <c r="U46" s="24"/>
      <c r="V46" s="24"/>
      <c r="W46" s="24"/>
      <c r="X46" s="24"/>
      <c r="Y46" s="24"/>
      <c r="Z46" s="16"/>
    </row>
    <row r="47" spans="8:26" x14ac:dyDescent="0.3">
      <c r="R47"/>
      <c r="S47"/>
      <c r="T47" s="24"/>
      <c r="U47" s="24"/>
      <c r="V47" s="24"/>
      <c r="W47" s="24"/>
      <c r="X47" s="24"/>
      <c r="Y47" s="24"/>
      <c r="Z47" s="16"/>
    </row>
    <row r="48" spans="8:26" x14ac:dyDescent="0.3">
      <c r="R48"/>
      <c r="S48"/>
      <c r="T48" s="24"/>
      <c r="U48" s="24"/>
      <c r="V48" s="24"/>
      <c r="W48" s="24"/>
      <c r="X48" s="24"/>
      <c r="Y48" s="24"/>
      <c r="Z48" s="16"/>
    </row>
    <row r="49" spans="18:26" x14ac:dyDescent="0.3">
      <c r="R49"/>
      <c r="S49"/>
      <c r="T49" s="24"/>
      <c r="U49" s="24"/>
      <c r="V49" s="24"/>
      <c r="W49" s="24"/>
      <c r="X49" s="24"/>
      <c r="Y49" s="24"/>
      <c r="Z49" s="16"/>
    </row>
    <row r="50" spans="18:26" x14ac:dyDescent="0.3">
      <c r="S50"/>
      <c r="T50" s="24"/>
      <c r="U50" s="24"/>
      <c r="V50" s="24"/>
      <c r="W50" s="24"/>
      <c r="X50" s="24"/>
      <c r="Y50" s="24"/>
      <c r="Z50" s="16"/>
    </row>
    <row r="59" spans="18:26" ht="14.4" customHeight="1" x14ac:dyDescent="0.3"/>
  </sheetData>
  <sortState xmlns:xlrd2="http://schemas.microsoft.com/office/spreadsheetml/2017/richdata2" ref="B2:B23">
    <sortCondition ref="B2:B23"/>
  </sortState>
  <customSheetViews>
    <customSheetView guid="{90A66CAE-CEC2-457F-A9FB-851135E4D5CF}">
      <selection activeCell="D6" sqref="D6"/>
      <pageMargins left="0.7" right="0.7" top="0.75" bottom="0.75" header="0.3" footer="0.3"/>
    </customSheetView>
  </customSheetViews>
  <phoneticPr fontId="1"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2DFDA-487D-4E6E-A2C4-465C3E3BF2BB}">
  <sheetPr>
    <tabColor theme="9" tint="0.79998168889431442"/>
    <pageSetUpPr fitToPage="1"/>
  </sheetPr>
  <dimension ref="A1:L19"/>
  <sheetViews>
    <sheetView showGridLines="0" showRuler="0" view="pageLayout" zoomScale="70" zoomScaleNormal="55" zoomScaleSheetLayoutView="40" zoomScalePageLayoutView="70" workbookViewId="0">
      <selection activeCell="A2" sqref="A2"/>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43.2" x14ac:dyDescent="0.3">
      <c r="A1" s="57" t="s">
        <v>351</v>
      </c>
      <c r="B1" s="58" t="s">
        <v>350</v>
      </c>
      <c r="C1" s="59" t="s">
        <v>349</v>
      </c>
      <c r="D1" s="59" t="s">
        <v>348</v>
      </c>
      <c r="E1" s="59" t="s">
        <v>95</v>
      </c>
      <c r="F1" s="59" t="str">
        <f>Data!D1</f>
        <v>المرحلة الحالية</v>
      </c>
      <c r="G1" s="60" t="s">
        <v>11</v>
      </c>
      <c r="H1" s="60" t="s">
        <v>10</v>
      </c>
      <c r="I1" s="60" t="s">
        <v>9</v>
      </c>
      <c r="J1" s="61" t="s">
        <v>347</v>
      </c>
      <c r="K1" s="62" t="s">
        <v>12</v>
      </c>
    </row>
    <row r="2" spans="1:12" ht="99" customHeight="1" x14ac:dyDescent="0.3">
      <c r="A2" s="63"/>
      <c r="B2" s="64"/>
      <c r="C2" s="64"/>
      <c r="D2" s="65"/>
      <c r="E2" s="64"/>
      <c r="F2" s="64"/>
      <c r="G2" s="66" t="s">
        <v>72</v>
      </c>
      <c r="H2" s="66" t="s">
        <v>54</v>
      </c>
      <c r="I2" s="66" t="s">
        <v>37</v>
      </c>
      <c r="J2" s="67" t="s">
        <v>13</v>
      </c>
      <c r="K2" s="68" t="s">
        <v>29</v>
      </c>
      <c r="L2" s="69"/>
    </row>
    <row r="3" spans="1:12" ht="72" x14ac:dyDescent="0.3">
      <c r="A3" s="63"/>
      <c r="B3" s="64"/>
      <c r="C3" s="64"/>
      <c r="D3" s="65"/>
      <c r="E3" s="70"/>
      <c r="F3" s="70"/>
      <c r="G3" s="71" t="s">
        <v>73</v>
      </c>
      <c r="H3" s="71" t="s">
        <v>55</v>
      </c>
      <c r="I3" s="71" t="s">
        <v>38</v>
      </c>
      <c r="J3" s="72" t="s">
        <v>14</v>
      </c>
      <c r="K3" s="73"/>
      <c r="L3" s="69"/>
    </row>
    <row r="4" spans="1:12" ht="57.6" x14ac:dyDescent="0.3">
      <c r="A4" s="63"/>
      <c r="B4" s="64"/>
      <c r="C4" s="70"/>
      <c r="D4" s="74"/>
      <c r="E4" s="70"/>
      <c r="F4" s="70"/>
      <c r="G4" s="71" t="s">
        <v>74</v>
      </c>
      <c r="H4" s="71" t="s">
        <v>56</v>
      </c>
      <c r="I4" s="71" t="s">
        <v>39</v>
      </c>
      <c r="J4" s="72" t="s">
        <v>15</v>
      </c>
      <c r="K4" s="73"/>
      <c r="L4" s="69"/>
    </row>
    <row r="5" spans="1:12" ht="43.2" x14ac:dyDescent="0.3">
      <c r="A5" s="63"/>
      <c r="B5" s="64"/>
      <c r="C5" s="70"/>
      <c r="D5" s="74"/>
      <c r="E5" s="70"/>
      <c r="F5" s="70"/>
      <c r="G5" s="71" t="s">
        <v>75</v>
      </c>
      <c r="H5" s="71" t="s">
        <v>57</v>
      </c>
      <c r="I5" s="71" t="s">
        <v>40</v>
      </c>
      <c r="J5" s="72" t="s">
        <v>16</v>
      </c>
      <c r="K5" s="75"/>
      <c r="L5" s="69"/>
    </row>
    <row r="6" spans="1:12" ht="170.4" customHeight="1" x14ac:dyDescent="0.3">
      <c r="A6" s="63"/>
      <c r="B6" s="64"/>
      <c r="C6" s="70"/>
      <c r="D6" s="74"/>
      <c r="E6" s="70"/>
      <c r="F6" s="70"/>
      <c r="G6" s="71" t="s">
        <v>76</v>
      </c>
      <c r="H6" s="71" t="s">
        <v>58</v>
      </c>
      <c r="I6" s="71" t="s">
        <v>41</v>
      </c>
      <c r="J6" s="72" t="s">
        <v>17</v>
      </c>
      <c r="K6" s="75" t="s">
        <v>30</v>
      </c>
      <c r="L6" s="69"/>
    </row>
    <row r="7" spans="1:12" ht="29.4" customHeight="1" x14ac:dyDescent="0.3">
      <c r="A7" s="63"/>
      <c r="B7" s="64"/>
      <c r="C7" s="70"/>
      <c r="D7" s="74"/>
      <c r="E7" s="70"/>
      <c r="F7" s="70"/>
      <c r="G7" s="71" t="s">
        <v>77</v>
      </c>
      <c r="H7" s="71" t="s">
        <v>59</v>
      </c>
      <c r="I7" s="71" t="s">
        <v>42</v>
      </c>
      <c r="J7" s="72" t="s">
        <v>18</v>
      </c>
      <c r="K7" s="68" t="s">
        <v>31</v>
      </c>
      <c r="L7" s="69"/>
    </row>
    <row r="8" spans="1:12" ht="57.6" x14ac:dyDescent="0.3">
      <c r="A8" s="63"/>
      <c r="B8" s="64"/>
      <c r="C8" s="70"/>
      <c r="D8" s="74"/>
      <c r="E8" s="70"/>
      <c r="F8" s="70"/>
      <c r="G8" s="71" t="s">
        <v>78</v>
      </c>
      <c r="H8" s="71" t="s">
        <v>60</v>
      </c>
      <c r="I8" s="71" t="s">
        <v>43</v>
      </c>
      <c r="J8" s="72" t="s">
        <v>19</v>
      </c>
      <c r="K8" s="73"/>
      <c r="L8" s="69"/>
    </row>
    <row r="9" spans="1:12" ht="43.2" x14ac:dyDescent="0.3">
      <c r="A9" s="63"/>
      <c r="B9" s="64"/>
      <c r="C9" s="70"/>
      <c r="D9" s="74"/>
      <c r="E9" s="70"/>
      <c r="F9" s="70"/>
      <c r="G9" s="71" t="s">
        <v>79</v>
      </c>
      <c r="H9" s="71" t="s">
        <v>61</v>
      </c>
      <c r="I9" s="71" t="s">
        <v>44</v>
      </c>
      <c r="J9" s="72" t="s">
        <v>20</v>
      </c>
      <c r="K9" s="73"/>
      <c r="L9" s="69"/>
    </row>
    <row r="10" spans="1:12" ht="72" x14ac:dyDescent="0.3">
      <c r="A10" s="63"/>
      <c r="B10" s="64"/>
      <c r="C10" s="70"/>
      <c r="D10" s="74"/>
      <c r="E10" s="70"/>
      <c r="F10" s="70"/>
      <c r="G10" s="71" t="s">
        <v>88</v>
      </c>
      <c r="H10" s="71" t="s">
        <v>62</v>
      </c>
      <c r="I10" s="71" t="s">
        <v>45</v>
      </c>
      <c r="J10" s="72" t="s">
        <v>21</v>
      </c>
      <c r="K10" s="73"/>
      <c r="L10" s="69"/>
    </row>
    <row r="11" spans="1:12" ht="43.2" x14ac:dyDescent="0.3">
      <c r="A11" s="63"/>
      <c r="B11" s="64"/>
      <c r="C11" s="70"/>
      <c r="D11" s="74"/>
      <c r="E11" s="70"/>
      <c r="F11" s="70"/>
      <c r="G11" s="76" t="s">
        <v>80</v>
      </c>
      <c r="H11" s="71" t="s">
        <v>63</v>
      </c>
      <c r="I11" s="71" t="s">
        <v>46</v>
      </c>
      <c r="J11" s="72" t="s">
        <v>22</v>
      </c>
      <c r="K11" s="73"/>
      <c r="L11" s="69"/>
    </row>
    <row r="12" spans="1:12" ht="43.2" x14ac:dyDescent="0.3">
      <c r="A12" s="63"/>
      <c r="B12" s="64"/>
      <c r="C12" s="70"/>
      <c r="D12" s="74"/>
      <c r="E12" s="70"/>
      <c r="F12" s="70"/>
      <c r="G12" s="76" t="s">
        <v>81</v>
      </c>
      <c r="H12" s="71" t="s">
        <v>64</v>
      </c>
      <c r="I12" s="71" t="s">
        <v>47</v>
      </c>
      <c r="J12" s="72" t="s">
        <v>23</v>
      </c>
      <c r="K12" s="73"/>
      <c r="L12" s="69"/>
    </row>
    <row r="13" spans="1:12" ht="43.2" x14ac:dyDescent="0.3">
      <c r="A13" s="63"/>
      <c r="B13" s="64"/>
      <c r="C13" s="70"/>
      <c r="D13" s="74"/>
      <c r="E13" s="70"/>
      <c r="F13" s="70"/>
      <c r="G13" s="76" t="s">
        <v>82</v>
      </c>
      <c r="H13" s="71" t="s">
        <v>65</v>
      </c>
      <c r="I13" s="71" t="s">
        <v>48</v>
      </c>
      <c r="J13" s="72" t="s">
        <v>24</v>
      </c>
      <c r="K13" s="73"/>
      <c r="L13" s="69"/>
    </row>
    <row r="14" spans="1:12" ht="57.6" x14ac:dyDescent="0.3">
      <c r="A14" s="63"/>
      <c r="B14" s="64"/>
      <c r="C14" s="70"/>
      <c r="D14" s="74"/>
      <c r="E14" s="70"/>
      <c r="F14" s="70"/>
      <c r="G14" s="76" t="s">
        <v>83</v>
      </c>
      <c r="H14" s="71" t="s">
        <v>66</v>
      </c>
      <c r="I14" s="71" t="s">
        <v>53</v>
      </c>
      <c r="J14" s="72" t="s">
        <v>25</v>
      </c>
      <c r="K14" s="75"/>
      <c r="L14" s="69"/>
    </row>
    <row r="15" spans="1:12" ht="28.8" customHeight="1" x14ac:dyDescent="0.3">
      <c r="A15" s="63"/>
      <c r="B15" s="64"/>
      <c r="C15" s="70"/>
      <c r="D15" s="74"/>
      <c r="E15" s="70"/>
      <c r="F15" s="70"/>
      <c r="G15" s="71" t="s">
        <v>84</v>
      </c>
      <c r="H15" s="71" t="s">
        <v>67</v>
      </c>
      <c r="I15" s="71" t="s">
        <v>49</v>
      </c>
      <c r="J15" s="72" t="s">
        <v>26</v>
      </c>
      <c r="K15" s="73" t="s">
        <v>32</v>
      </c>
      <c r="L15" s="69"/>
    </row>
    <row r="16" spans="1:12" ht="57.6" x14ac:dyDescent="0.3">
      <c r="A16" s="63"/>
      <c r="B16" s="64"/>
      <c r="C16" s="70"/>
      <c r="D16" s="74"/>
      <c r="E16" s="70"/>
      <c r="F16" s="70"/>
      <c r="G16" s="71" t="s">
        <v>85</v>
      </c>
      <c r="H16" s="71" t="s">
        <v>68</v>
      </c>
      <c r="I16" s="71" t="s">
        <v>36</v>
      </c>
      <c r="J16" s="72" t="s">
        <v>27</v>
      </c>
      <c r="K16" s="68" t="s">
        <v>33</v>
      </c>
      <c r="L16" s="69"/>
    </row>
    <row r="17" spans="1:11" ht="57.6" x14ac:dyDescent="0.3">
      <c r="A17" s="63"/>
      <c r="B17" s="64"/>
      <c r="C17" s="70"/>
      <c r="D17" s="74"/>
      <c r="E17" s="70"/>
      <c r="F17" s="70"/>
      <c r="G17" s="71" t="s">
        <v>86</v>
      </c>
      <c r="H17" s="71" t="s">
        <v>69</v>
      </c>
      <c r="I17" s="71" t="s">
        <v>50</v>
      </c>
      <c r="J17" s="72" t="s">
        <v>28</v>
      </c>
      <c r="K17" s="77"/>
    </row>
    <row r="18" spans="1:11" ht="28.8" x14ac:dyDescent="0.3">
      <c r="A18" s="63"/>
      <c r="B18" s="64"/>
      <c r="C18" s="70"/>
      <c r="D18" s="74"/>
      <c r="E18" s="70"/>
      <c r="F18" s="70"/>
      <c r="G18" s="71" t="s">
        <v>87</v>
      </c>
      <c r="H18" s="71" t="s">
        <v>70</v>
      </c>
      <c r="I18" s="71" t="s">
        <v>51</v>
      </c>
      <c r="J18" s="72" t="s">
        <v>34</v>
      </c>
      <c r="K18" s="78"/>
    </row>
    <row r="19" spans="1:11" ht="100.8" x14ac:dyDescent="0.3">
      <c r="A19" s="63"/>
      <c r="B19" s="64"/>
      <c r="C19" s="70"/>
      <c r="D19" s="74"/>
      <c r="E19" s="70"/>
      <c r="F19" s="70"/>
      <c r="G19" s="71" t="s">
        <v>89</v>
      </c>
      <c r="H19" s="71" t="s">
        <v>71</v>
      </c>
      <c r="I19" s="71" t="s">
        <v>52</v>
      </c>
      <c r="J19" s="72" t="s">
        <v>35</v>
      </c>
      <c r="K19" s="79"/>
    </row>
  </sheetData>
  <phoneticPr fontId="1" type="noConversion"/>
  <printOptions horizontalCentered="1"/>
  <pageMargins left="0.7" right="0.7" top="0.75" bottom="0.75" header="0.15" footer="0.3"/>
  <pageSetup paperSize="9" scale="45" fitToHeight="0" orientation="landscape" r:id="rId1"/>
  <headerFooter alignWithMargins="0">
    <oddHeader>&amp;L1. تطوير جودة عمل البرنامج محليا&amp;R&amp;"Calibri Light,Bold"&amp;12&amp;K000000اختر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10" operator="containsText" id="{3E3DA758-3DB4-4CDA-B8AE-163C56BB92D6}">
            <xm:f>NOT(ISERROR(SEARCH(Data!$F$2,D2)))</xm:f>
            <xm:f>Data!$F$2</xm:f>
            <x14:dxf>
              <font>
                <b/>
                <i val="0"/>
                <color rgb="FFFF0000"/>
              </font>
              <numFmt numFmtId="30" formatCode="@"/>
              <fill>
                <patternFill patternType="none">
                  <bgColor auto="1"/>
                </patternFill>
              </fill>
            </x14:dxf>
          </x14:cfRule>
          <xm:sqref>D2:E19</xm:sqref>
        </x14:conditionalFormatting>
        <x14:conditionalFormatting xmlns:xm="http://schemas.microsoft.com/office/excel/2006/main">
          <x14:cfRule type="containsText" priority="9" operator="containsText" id="{DCE7F734-9CF5-4EB0-914D-5904480D3C8D}">
            <xm:f>NOT(ISERROR(SEARCH(Data!$F$2,D3)))</xm:f>
            <xm:f>Data!$F$2</xm:f>
            <x14:dxf>
              <font>
                <b/>
                <i val="0"/>
                <color rgb="FFFF0000"/>
              </font>
              <fill>
                <patternFill patternType="none">
                  <bgColor auto="1"/>
                </patternFill>
              </fill>
            </x14:dxf>
          </x14:cfRule>
          <xm:sqref>D3:E3</xm:sqref>
        </x14:conditionalFormatting>
        <x14:conditionalFormatting xmlns:xm="http://schemas.microsoft.com/office/excel/2006/main">
          <x14:cfRule type="expression" priority="144" id="{E7B6BD6A-A516-4CF9-A7C4-4603A2263981}">
            <xm:f>IF(A1=Data!$U$3, TRUE, FALSE)</xm:f>
            <x14:dxf>
              <font>
                <color rgb="FF00B0F0"/>
              </font>
              <fill>
                <patternFill>
                  <bgColor rgb="FF00B0F0"/>
                </patternFill>
              </fill>
            </x14:dxf>
          </x14:cfRule>
          <x14:cfRule type="expression" priority="145" id="{731A6DB5-7FD4-461E-ACEB-7565E8420948}">
            <xm:f>IF(A1=Data!$U$4, TRUE, FALSE)</xm:f>
            <x14:dxf>
              <font>
                <color rgb="FF00B050"/>
              </font>
              <fill>
                <patternFill>
                  <bgColor rgb="FF00B050"/>
                </patternFill>
              </fill>
            </x14:dxf>
          </x14:cfRule>
          <x14:cfRule type="expression" priority="146" id="{31DC66F6-B351-44B5-8EA7-A2DCAACB72B7}">
            <xm:f>IF(A1=Data!$U$5, TRUE, FALSE)</xm:f>
            <x14:dxf>
              <font>
                <color rgb="FFFFFF00"/>
              </font>
              <fill>
                <patternFill>
                  <bgColor rgb="FFFFFF00"/>
                </patternFill>
              </fill>
            </x14:dxf>
          </x14:cfRule>
          <x14:cfRule type="expression" priority="147" id="{8A913B0A-DA86-4F42-85E4-E765DE50D4FE}">
            <xm:f>IF(A1=Data!$U$6, TRUE, FALSE)</xm:f>
            <x14:dxf>
              <font>
                <color rgb="FFFF0000"/>
              </font>
              <fill>
                <patternFill>
                  <bgColor rgb="FFFF0000"/>
                </patternFill>
              </fill>
            </x14:dxf>
          </x14:cfRule>
          <xm:sqref>A1:A1048576</xm:sqref>
        </x14:conditionalFormatting>
        <x14:conditionalFormatting xmlns:xm="http://schemas.microsoft.com/office/excel/2006/main">
          <x14:cfRule type="expression" priority="257" id="{3CB09FD1-6017-481B-9D7E-78E33BC9DF4A}">
            <xm:f>IF(F2=Data!$D$6, TRUE, FALSE)</xm:f>
            <x14:dxf>
              <fill>
                <patternFill>
                  <bgColor theme="6" tint="0.39994506668294322"/>
                </patternFill>
              </fill>
            </x14:dxf>
          </x14:cfRule>
          <x14:cfRule type="expression" priority="258" id="{AED9F6E3-E700-47EA-B865-D1E42E42FFDE}">
            <xm:f>IF(F2=Data!$D$5, TRUE, FALSE)</xm:f>
            <x14:dxf>
              <fill>
                <patternFill>
                  <bgColor theme="6" tint="0.39994506668294322"/>
                </patternFill>
              </fill>
            </x14:dxf>
          </x14:cfRule>
          <xm:sqref>G2:G19</xm:sqref>
        </x14:conditionalFormatting>
        <x14:conditionalFormatting xmlns:xm="http://schemas.microsoft.com/office/excel/2006/main">
          <x14:cfRule type="expression" priority="260" id="{B3867B8F-7629-46CE-A90C-E6A54EF34D0A}">
            <xm:f>IF(F2=Data!$D$4, TRUE, FALSE)</xm:f>
            <x14:dxf>
              <fill>
                <patternFill>
                  <bgColor theme="6" tint="0.39994506668294322"/>
                </patternFill>
              </fill>
            </x14:dxf>
          </x14:cfRule>
          <xm:sqref>H2:H19</xm:sqref>
        </x14:conditionalFormatting>
        <x14:conditionalFormatting xmlns:xm="http://schemas.microsoft.com/office/excel/2006/main">
          <x14:cfRule type="expression" priority="285" id="{13E43D29-E25C-4376-8DAD-D102F73DC2B0}">
            <xm:f>IF(F2=Data!$D$3, TRUE, FALSE)</xm:f>
            <x14:dxf>
              <fill>
                <patternFill>
                  <bgColor theme="6" tint="0.39994506668294322"/>
                </patternFill>
              </fill>
            </x14:dxf>
          </x14:cfRule>
          <xm:sqref>I2:I19</xm:sqref>
        </x14:conditionalFormatting>
        <x14:conditionalFormatting xmlns:xm="http://schemas.microsoft.com/office/excel/2006/main">
          <x14:cfRule type="expression" priority="1" id="{2B57A0E6-95BE-436A-9D67-AA8EB44104E8}">
            <xm:f>IF(F2=Data!$D$2, TRUE, FALSE)</xm:f>
            <x14:dxf>
              <fill>
                <patternFill>
                  <bgColor theme="6" tint="0.39994506668294322"/>
                </patternFill>
              </fill>
            </x14:dxf>
          </x14:cfRule>
          <xm:sqref>J2:J19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3211E3BD-EFFA-46D4-A589-3F9FDA39A82F}">
          <x14:formula1>
            <xm:f>Data!$U$2:$U$6</xm:f>
          </x14:formula1>
          <xm:sqref>A2:A19</xm:sqref>
        </x14:dataValidation>
        <x14:dataValidation type="list" allowBlank="1" showInputMessage="1" showErrorMessage="1" xr:uid="{85869B1A-2B27-4636-A041-215F6F7C9E5D}">
          <x14:formula1>
            <xm:f>Data!$F$2:$F$2</xm:f>
          </x14:formula1>
          <xm:sqref>D2:D19</xm:sqref>
        </x14:dataValidation>
        <x14:dataValidation type="list" allowBlank="1" showInputMessage="1" showErrorMessage="1" xr:uid="{020954F6-4420-405F-B599-696CFD20B1EC}">
          <x14:formula1>
            <xm:f>Data!$E$2:$E$6</xm:f>
          </x14:formula1>
          <xm:sqref>E2:E19</xm:sqref>
        </x14:dataValidation>
        <x14:dataValidation type="list" allowBlank="1" showInputMessage="1" showErrorMessage="1" xr:uid="{A96657BF-CD86-4FE0-B87C-ADE82AEE3063}">
          <x14:formula1>
            <xm:f>Data!$D$2:$D$6</xm:f>
          </x14:formula1>
          <xm:sqref>F2:F19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F3E74-F3E1-4ECB-844C-B6F0376985DB}">
  <sheetPr>
    <tabColor theme="9" tint="0.59999389629810485"/>
    <pageSetUpPr fitToPage="1"/>
  </sheetPr>
  <dimension ref="A1:L8"/>
  <sheetViews>
    <sheetView showGridLines="0" showRuler="0" view="pageLayout" zoomScale="59" zoomScaleNormal="55" zoomScaleSheetLayoutView="40" zoomScalePageLayoutView="59" workbookViewId="0">
      <selection activeCell="A3" sqref="A3"/>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93" customHeight="1" x14ac:dyDescent="0.3">
      <c r="A1" s="57" t="str">
        <f>'S1'!A1</f>
        <v>تقرير التقدم
حدد حالة التقدم من القائمة المنسدلة</v>
      </c>
      <c r="B1" s="58" t="str">
        <f>'S1'!B1</f>
        <v>تعليقات تقرير التقدم</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60" t="str">
        <f>'S1'!G1</f>
        <v>المرحلة 3</v>
      </c>
      <c r="H1" s="60" t="str">
        <f>'S1'!H1</f>
        <v>المرحلة 2</v>
      </c>
      <c r="I1" s="60" t="str">
        <f>'S1'!I1</f>
        <v>المرحلة 1</v>
      </c>
      <c r="J1" s="61" t="str">
        <f>'S1'!J1</f>
        <v xml:space="preserve"> مجال معايير الجودة</v>
      </c>
      <c r="K1" s="62" t="str">
        <f>'S1'!K1</f>
        <v xml:space="preserve">مجال الخطة الإستراتيجية </v>
      </c>
    </row>
    <row r="2" spans="1:12" ht="99" customHeight="1" x14ac:dyDescent="0.3">
      <c r="A2" s="63"/>
      <c r="B2" s="64"/>
      <c r="C2" s="64"/>
      <c r="D2" s="65"/>
      <c r="E2" s="64"/>
      <c r="F2" s="64"/>
      <c r="G2" s="66" t="s">
        <v>103</v>
      </c>
      <c r="H2" s="66" t="s">
        <v>102</v>
      </c>
      <c r="I2" s="66" t="s">
        <v>101</v>
      </c>
      <c r="J2" s="67" t="s">
        <v>100</v>
      </c>
      <c r="K2" s="68" t="s">
        <v>96</v>
      </c>
      <c r="L2" s="69"/>
    </row>
    <row r="3" spans="1:12" ht="43.2" x14ac:dyDescent="0.3">
      <c r="A3" s="63"/>
      <c r="B3" s="64"/>
      <c r="C3" s="64"/>
      <c r="D3" s="65"/>
      <c r="E3" s="70"/>
      <c r="F3" s="70"/>
      <c r="G3" s="71" t="s">
        <v>107</v>
      </c>
      <c r="H3" s="71" t="s">
        <v>106</v>
      </c>
      <c r="I3" s="71" t="s">
        <v>105</v>
      </c>
      <c r="J3" s="72" t="s">
        <v>104</v>
      </c>
      <c r="K3" s="73"/>
      <c r="L3" s="69"/>
    </row>
    <row r="4" spans="1:12" ht="72" x14ac:dyDescent="0.3">
      <c r="A4" s="63"/>
      <c r="B4" s="64"/>
      <c r="C4" s="70"/>
      <c r="D4" s="74"/>
      <c r="E4" s="70"/>
      <c r="F4" s="70"/>
      <c r="G4" s="71" t="s">
        <v>108</v>
      </c>
      <c r="H4" s="71" t="s">
        <v>117</v>
      </c>
      <c r="I4" s="71" t="s">
        <v>118</v>
      </c>
      <c r="J4" s="72" t="s">
        <v>123</v>
      </c>
      <c r="K4" s="60" t="s">
        <v>97</v>
      </c>
      <c r="L4" s="69"/>
    </row>
    <row r="5" spans="1:12" ht="29.4" customHeight="1" x14ac:dyDescent="0.3">
      <c r="A5" s="63"/>
      <c r="B5" s="64"/>
      <c r="C5" s="70"/>
      <c r="D5" s="74"/>
      <c r="E5" s="70"/>
      <c r="F5" s="70"/>
      <c r="G5" s="71" t="s">
        <v>109</v>
      </c>
      <c r="H5" s="71" t="s">
        <v>113</v>
      </c>
      <c r="I5" s="71" t="s">
        <v>119</v>
      </c>
      <c r="J5" s="72" t="s">
        <v>124</v>
      </c>
      <c r="K5" s="68" t="s">
        <v>98</v>
      </c>
      <c r="L5" s="69"/>
    </row>
    <row r="6" spans="1:12" ht="57.6" x14ac:dyDescent="0.3">
      <c r="A6" s="63"/>
      <c r="B6" s="64"/>
      <c r="C6" s="70"/>
      <c r="D6" s="74"/>
      <c r="E6" s="70"/>
      <c r="F6" s="70"/>
      <c r="G6" s="71" t="s">
        <v>110</v>
      </c>
      <c r="H6" s="71" t="s">
        <v>114</v>
      </c>
      <c r="I6" s="71" t="s">
        <v>120</v>
      </c>
      <c r="J6" s="72" t="s">
        <v>125</v>
      </c>
      <c r="K6" s="73"/>
      <c r="L6" s="69"/>
    </row>
    <row r="7" spans="1:12" ht="57.6" x14ac:dyDescent="0.3">
      <c r="A7" s="63"/>
      <c r="B7" s="64"/>
      <c r="C7" s="70"/>
      <c r="D7" s="74"/>
      <c r="E7" s="70"/>
      <c r="F7" s="70"/>
      <c r="G7" s="71" t="s">
        <v>111</v>
      </c>
      <c r="H7" s="71" t="s">
        <v>115</v>
      </c>
      <c r="I7" s="71" t="s">
        <v>121</v>
      </c>
      <c r="J7" s="72" t="s">
        <v>126</v>
      </c>
      <c r="K7" s="68" t="s">
        <v>99</v>
      </c>
      <c r="L7" s="69"/>
    </row>
    <row r="8" spans="1:12" ht="43.2" x14ac:dyDescent="0.3">
      <c r="A8" s="63"/>
      <c r="B8" s="64"/>
      <c r="C8" s="70"/>
      <c r="D8" s="74"/>
      <c r="E8" s="70"/>
      <c r="F8" s="70"/>
      <c r="G8" s="71" t="s">
        <v>112</v>
      </c>
      <c r="H8" s="71" t="s">
        <v>116</v>
      </c>
      <c r="I8" s="71" t="s">
        <v>122</v>
      </c>
      <c r="J8" s="72" t="s">
        <v>127</v>
      </c>
      <c r="K8" s="73"/>
      <c r="L8" s="69"/>
    </row>
  </sheetData>
  <printOptions horizontalCentered="1"/>
  <pageMargins left="0.7" right="0.7" top="0.75" bottom="0.75" header="0.15" footer="0.3"/>
  <pageSetup paperSize="9" scale="45" fitToHeight="0" orientation="landscape" r:id="rId1"/>
  <headerFooter alignWithMargins="0">
    <oddHeader>&amp;R&amp;"Calibri Light,Bold"&amp;12&amp;K000000اختر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D2F41C14-9B25-4FDD-80D5-C35B79C0F83F}">
            <xm:f>NOT(ISERROR(SEARCH(Data!$F$2,D2)))</xm:f>
            <xm:f>Data!$F$2</xm:f>
            <x14:dxf>
              <font>
                <b/>
                <i val="0"/>
                <color rgb="FFFF0000"/>
              </font>
              <numFmt numFmtId="30" formatCode="@"/>
              <fill>
                <patternFill patternType="none">
                  <bgColor auto="1"/>
                </patternFill>
              </fill>
            </x14:dxf>
          </x14:cfRule>
          <xm:sqref>D2:E8</xm:sqref>
        </x14:conditionalFormatting>
        <x14:conditionalFormatting xmlns:xm="http://schemas.microsoft.com/office/excel/2006/main">
          <x14:cfRule type="containsText" priority="2" operator="containsText" id="{80B66184-6B34-4FFA-8D4C-40E1D84EE38C}">
            <xm:f>NOT(ISERROR(SEARCH(Data!$F$2,D3)))</xm:f>
            <xm:f>Data!$F$2</xm:f>
            <x14:dxf>
              <font>
                <b/>
                <i val="0"/>
                <color rgb="FFFF0000"/>
              </font>
              <fill>
                <patternFill patternType="none">
                  <bgColor auto="1"/>
                </patternFill>
              </fill>
            </x14:dxf>
          </x14:cfRule>
          <xm:sqref>D3:E3</xm:sqref>
        </x14:conditionalFormatting>
        <x14:conditionalFormatting xmlns:xm="http://schemas.microsoft.com/office/excel/2006/main">
          <x14:cfRule type="expression" priority="4" id="{2E7868BB-18ED-4229-8D69-16D40363EF94}">
            <xm:f>IF(A1=Data!$U$3, TRUE, FALSE)</xm:f>
            <x14:dxf>
              <font>
                <color rgb="FF00B0F0"/>
              </font>
              <fill>
                <patternFill>
                  <bgColor rgb="FF00B0F0"/>
                </patternFill>
              </fill>
            </x14:dxf>
          </x14:cfRule>
          <x14:cfRule type="expression" priority="5" id="{E72BA238-2652-432E-ABBA-2C196FE24281}">
            <xm:f>IF(A1=Data!$U$4, TRUE, FALSE)</xm:f>
            <x14:dxf>
              <font>
                <color rgb="FF00B050"/>
              </font>
              <fill>
                <patternFill>
                  <bgColor rgb="FF00B050"/>
                </patternFill>
              </fill>
            </x14:dxf>
          </x14:cfRule>
          <x14:cfRule type="expression" priority="6" id="{A4E97C2C-45A8-41B5-A9DE-06A6E1234D13}">
            <xm:f>IF(A1=Data!$U$5, TRUE, FALSE)</xm:f>
            <x14:dxf>
              <font>
                <color rgb="FFFFFF00"/>
              </font>
              <fill>
                <patternFill>
                  <bgColor rgb="FFFFFF00"/>
                </patternFill>
              </fill>
            </x14:dxf>
          </x14:cfRule>
          <x14:cfRule type="expression" priority="7" id="{D9C496CA-9A75-442C-867C-3BA39DCE367B}">
            <xm:f>IF(A1=Data!$U$6, TRUE, FALSE)</xm:f>
            <x14:dxf>
              <font>
                <color rgb="FFFF0000"/>
              </font>
              <fill>
                <patternFill>
                  <bgColor rgb="FFFF0000"/>
                </patternFill>
              </fill>
            </x14:dxf>
          </x14:cfRule>
          <xm:sqref>A1:A1048576</xm:sqref>
        </x14:conditionalFormatting>
        <x14:conditionalFormatting xmlns:xm="http://schemas.microsoft.com/office/excel/2006/main">
          <x14:cfRule type="expression" priority="8" id="{7975C599-3BCA-4205-9DD7-1225153DED65}">
            <xm:f>IF(F2=Data!$D$6, TRUE, FALSE)</xm:f>
            <x14:dxf>
              <fill>
                <patternFill>
                  <bgColor theme="6" tint="0.39994506668294322"/>
                </patternFill>
              </fill>
            </x14:dxf>
          </x14:cfRule>
          <x14:cfRule type="expression" priority="9" id="{CFF7E26B-696D-438B-90CE-15B7A52FD013}">
            <xm:f>IF(F2=Data!$D$5, TRUE, FALSE)</xm:f>
            <x14:dxf>
              <fill>
                <patternFill>
                  <bgColor theme="6" tint="0.39994506668294322"/>
                </patternFill>
              </fill>
            </x14:dxf>
          </x14:cfRule>
          <xm:sqref>G2:G8</xm:sqref>
        </x14:conditionalFormatting>
        <x14:conditionalFormatting xmlns:xm="http://schemas.microsoft.com/office/excel/2006/main">
          <x14:cfRule type="expression" priority="10" id="{17D391FB-33FD-46EA-B9AF-565876D502A7}">
            <xm:f>IF(F2=Data!$D$4, TRUE, FALSE)</xm:f>
            <x14:dxf>
              <fill>
                <patternFill>
                  <bgColor theme="6" tint="0.39994506668294322"/>
                </patternFill>
              </fill>
            </x14:dxf>
          </x14:cfRule>
          <xm:sqref>H2:H8</xm:sqref>
        </x14:conditionalFormatting>
        <x14:conditionalFormatting xmlns:xm="http://schemas.microsoft.com/office/excel/2006/main">
          <x14:cfRule type="expression" priority="11" id="{EDF58FE1-DECC-454A-BE16-9C429EF3238C}">
            <xm:f>IF(F2=Data!$D$3, TRUE, FALSE)</xm:f>
            <x14:dxf>
              <fill>
                <patternFill>
                  <bgColor theme="6" tint="0.39994506668294322"/>
                </patternFill>
              </fill>
            </x14:dxf>
          </x14:cfRule>
          <xm:sqref>I2:I8</xm:sqref>
        </x14:conditionalFormatting>
        <x14:conditionalFormatting xmlns:xm="http://schemas.microsoft.com/office/excel/2006/main">
          <x14:cfRule type="expression" priority="1" id="{791B71BA-9BDE-4EB7-9002-7367F0760316}">
            <xm:f>IF(F2=Data!$D$2, TRUE, FALSE)</xm:f>
            <x14:dxf>
              <fill>
                <patternFill>
                  <bgColor theme="6" tint="0.39994506668294322"/>
                </patternFill>
              </fill>
            </x14:dxf>
          </x14:cfRule>
          <xm:sqref>J2:J8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3C3BEECC-8D98-4F6E-9BA7-CD163420F787}">
          <x14:formula1>
            <xm:f>Data!$E$2:$E$6</xm:f>
          </x14:formula1>
          <xm:sqref>E2:E8</xm:sqref>
        </x14:dataValidation>
        <x14:dataValidation type="list" allowBlank="1" showInputMessage="1" showErrorMessage="1" xr:uid="{B24D90FB-21D2-4159-B198-65EEB89B3AF3}">
          <x14:formula1>
            <xm:f>Data!$D$2:$D$6</xm:f>
          </x14:formula1>
          <xm:sqref>F2:F8</xm:sqref>
        </x14:dataValidation>
        <x14:dataValidation type="list" allowBlank="1" showInputMessage="1" showErrorMessage="1" xr:uid="{9BE81BFA-D551-4246-9D85-5769FFB915AD}">
          <x14:formula1>
            <xm:f>Data!$F$2:$F$2</xm:f>
          </x14:formula1>
          <xm:sqref>D2:D8</xm:sqref>
        </x14:dataValidation>
        <x14:dataValidation type="list" allowBlank="1" showInputMessage="1" showErrorMessage="1" xr:uid="{6403C672-5AA3-4319-96EB-A58197350FE9}">
          <x14:formula1>
            <xm:f>Data!$U$2:$U$6</xm:f>
          </x14:formula1>
          <xm:sqref>A2:A8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26FA8-FF29-46B2-B6A5-4427637711E4}">
  <sheetPr>
    <tabColor theme="9" tint="0.39997558519241921"/>
    <pageSetUpPr fitToPage="1"/>
  </sheetPr>
  <dimension ref="A1:L6"/>
  <sheetViews>
    <sheetView showGridLines="0" showRuler="0" view="pageLayout" zoomScale="55" zoomScaleNormal="55" zoomScaleSheetLayoutView="40" zoomScalePageLayoutView="55" workbookViewId="0">
      <selection activeCell="A4" sqref="A4"/>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93" customHeight="1" x14ac:dyDescent="0.3">
      <c r="A1" s="57"/>
      <c r="B1" s="58" t="str">
        <f>'S1'!B1</f>
        <v>تعليقات تقرير التقدم</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60" t="str">
        <f>'S1'!G1</f>
        <v>المرحلة 3</v>
      </c>
      <c r="H1" s="60" t="str">
        <f>'S1'!H1</f>
        <v>المرحلة 2</v>
      </c>
      <c r="I1" s="60" t="str">
        <f>'S1'!I1</f>
        <v>المرحلة 1</v>
      </c>
      <c r="J1" s="61" t="str">
        <f>'S1'!J1</f>
        <v xml:space="preserve"> مجال معايير الجودة</v>
      </c>
      <c r="K1" s="62" t="str">
        <f>'S1'!K1</f>
        <v xml:space="preserve">مجال الخطة الإستراتيجية </v>
      </c>
    </row>
    <row r="2" spans="1:12" ht="99" customHeight="1" x14ac:dyDescent="0.3">
      <c r="A2" s="63"/>
      <c r="B2" s="64"/>
      <c r="C2" s="64"/>
      <c r="D2" s="65"/>
      <c r="E2" s="64"/>
      <c r="F2" s="64"/>
      <c r="G2" s="66" t="s">
        <v>130</v>
      </c>
      <c r="H2" s="66" t="s">
        <v>129</v>
      </c>
      <c r="I2" s="66" t="s">
        <v>128</v>
      </c>
      <c r="J2" s="67" t="s">
        <v>147</v>
      </c>
      <c r="K2" s="68" t="s">
        <v>148</v>
      </c>
      <c r="L2" s="69"/>
    </row>
    <row r="3" spans="1:12" ht="72" x14ac:dyDescent="0.3">
      <c r="A3" s="63"/>
      <c r="B3" s="64"/>
      <c r="C3" s="64"/>
      <c r="D3" s="65"/>
      <c r="E3" s="70"/>
      <c r="F3" s="70"/>
      <c r="G3" s="71" t="s">
        <v>134</v>
      </c>
      <c r="H3" s="71" t="s">
        <v>133</v>
      </c>
      <c r="I3" s="71" t="s">
        <v>132</v>
      </c>
      <c r="J3" s="72" t="s">
        <v>131</v>
      </c>
      <c r="K3" s="73"/>
      <c r="L3" s="69"/>
    </row>
    <row r="4" spans="1:12" ht="57.6" x14ac:dyDescent="0.3">
      <c r="A4" s="63"/>
      <c r="B4" s="64"/>
      <c r="C4" s="70"/>
      <c r="D4" s="74"/>
      <c r="E4" s="70"/>
      <c r="F4" s="70"/>
      <c r="G4" s="71" t="s">
        <v>138</v>
      </c>
      <c r="H4" s="71" t="s">
        <v>137</v>
      </c>
      <c r="I4" s="71" t="s">
        <v>136</v>
      </c>
      <c r="J4" s="72" t="s">
        <v>135</v>
      </c>
      <c r="K4" s="60" t="s">
        <v>149</v>
      </c>
      <c r="L4" s="69"/>
    </row>
    <row r="5" spans="1:12" ht="29.4" customHeight="1" x14ac:dyDescent="0.3">
      <c r="A5" s="63"/>
      <c r="B5" s="64"/>
      <c r="C5" s="70"/>
      <c r="D5" s="74"/>
      <c r="E5" s="70"/>
      <c r="F5" s="70"/>
      <c r="G5" s="71" t="s">
        <v>142</v>
      </c>
      <c r="H5" s="71" t="s">
        <v>141</v>
      </c>
      <c r="I5" s="71" t="s">
        <v>140</v>
      </c>
      <c r="J5" s="72" t="s">
        <v>139</v>
      </c>
      <c r="K5" s="68" t="s">
        <v>150</v>
      </c>
      <c r="L5" s="69"/>
    </row>
    <row r="6" spans="1:12" ht="72" x14ac:dyDescent="0.3">
      <c r="A6" s="63"/>
      <c r="B6" s="64"/>
      <c r="C6" s="70"/>
      <c r="D6" s="74"/>
      <c r="E6" s="70"/>
      <c r="F6" s="70"/>
      <c r="G6" s="71" t="s">
        <v>146</v>
      </c>
      <c r="H6" s="71" t="s">
        <v>145</v>
      </c>
      <c r="I6" s="71" t="s">
        <v>144</v>
      </c>
      <c r="J6" s="72" t="s">
        <v>143</v>
      </c>
      <c r="K6" s="73"/>
      <c r="L6" s="69"/>
    </row>
  </sheetData>
  <printOptions horizontalCentered="1"/>
  <pageMargins left="0.7" right="0.7" top="0.75" bottom="0.75" header="0.15" footer="0.3"/>
  <pageSetup paperSize="9" scale="45" fitToHeight="0" orientation="landscape" r:id="rId1"/>
  <headerFooter alignWithMargins="0">
    <oddHeader>&amp;LS3. تعزيز الممارسات والطرق التي تشجع الدمج &amp;Rاختر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7AE1B25A-AB73-4A46-8CBA-1709243B424A}">
            <xm:f>NOT(ISERROR(SEARCH(Data!$F$2,D2)))</xm:f>
            <xm:f>Data!$F$2</xm:f>
            <x14:dxf>
              <font>
                <b/>
                <i val="0"/>
                <color rgb="FFFF0000"/>
              </font>
              <numFmt numFmtId="30" formatCode="@"/>
              <fill>
                <patternFill patternType="none">
                  <bgColor auto="1"/>
                </patternFill>
              </fill>
            </x14:dxf>
          </x14:cfRule>
          <xm:sqref>D2:E6</xm:sqref>
        </x14:conditionalFormatting>
        <x14:conditionalFormatting xmlns:xm="http://schemas.microsoft.com/office/excel/2006/main">
          <x14:cfRule type="containsText" priority="2" operator="containsText" id="{A88AAADB-BCD4-4C29-86B2-8C600CCF200D}">
            <xm:f>NOT(ISERROR(SEARCH(Data!$F$2,D3)))</xm:f>
            <xm:f>Data!$F$2</xm:f>
            <x14:dxf>
              <font>
                <b/>
                <i val="0"/>
                <color rgb="FFFF0000"/>
              </font>
              <fill>
                <patternFill patternType="none">
                  <bgColor auto="1"/>
                </patternFill>
              </fill>
            </x14:dxf>
          </x14:cfRule>
          <xm:sqref>D3:E3</xm:sqref>
        </x14:conditionalFormatting>
        <x14:conditionalFormatting xmlns:xm="http://schemas.microsoft.com/office/excel/2006/main">
          <x14:cfRule type="expression" priority="4" id="{C3D05DA4-FD06-4A29-8430-D527E8C6094A}">
            <xm:f>IF(A1=Data!$U$3, TRUE, FALSE)</xm:f>
            <x14:dxf>
              <font>
                <color rgb="FF00B0F0"/>
              </font>
              <fill>
                <patternFill>
                  <bgColor rgb="FF00B0F0"/>
                </patternFill>
              </fill>
            </x14:dxf>
          </x14:cfRule>
          <x14:cfRule type="expression" priority="5" id="{AD5CE4C7-EE67-4063-AB2F-3FA7B52A14E2}">
            <xm:f>IF(A1=Data!$U$4, TRUE, FALSE)</xm:f>
            <x14:dxf>
              <font>
                <color rgb="FF00B050"/>
              </font>
              <fill>
                <patternFill>
                  <bgColor rgb="FF00B050"/>
                </patternFill>
              </fill>
            </x14:dxf>
          </x14:cfRule>
          <x14:cfRule type="expression" priority="6" id="{8D86E46B-E29A-453F-BC3D-FC56783526D1}">
            <xm:f>IF(A1=Data!$U$5, TRUE, FALSE)</xm:f>
            <x14:dxf>
              <font>
                <color rgb="FFFFFF00"/>
              </font>
              <fill>
                <patternFill>
                  <bgColor rgb="FFFFFF00"/>
                </patternFill>
              </fill>
            </x14:dxf>
          </x14:cfRule>
          <x14:cfRule type="expression" priority="7" id="{40AD3747-750F-4265-B587-B005AAFC9779}">
            <xm:f>IF(A1=Data!$U$6, TRUE, FALSE)</xm:f>
            <x14:dxf>
              <font>
                <color rgb="FFFF0000"/>
              </font>
              <fill>
                <patternFill>
                  <bgColor rgb="FFFF0000"/>
                </patternFill>
              </fill>
            </x14:dxf>
          </x14:cfRule>
          <xm:sqref>A1:A1048576</xm:sqref>
        </x14:conditionalFormatting>
        <x14:conditionalFormatting xmlns:xm="http://schemas.microsoft.com/office/excel/2006/main">
          <x14:cfRule type="expression" priority="8" id="{EC2977FC-8A02-4BEA-B967-63D1FAAB6B23}">
            <xm:f>IF(F2=Data!$D$6, TRUE, FALSE)</xm:f>
            <x14:dxf>
              <fill>
                <patternFill>
                  <bgColor theme="6" tint="0.39994506668294322"/>
                </patternFill>
              </fill>
            </x14:dxf>
          </x14:cfRule>
          <x14:cfRule type="expression" priority="9" id="{87131D6A-2C08-4F39-8939-AAC4280636DB}">
            <xm:f>IF(F2=Data!$D$5, TRUE, FALSE)</xm:f>
            <x14:dxf>
              <fill>
                <patternFill>
                  <bgColor theme="6" tint="0.39994506668294322"/>
                </patternFill>
              </fill>
            </x14:dxf>
          </x14:cfRule>
          <xm:sqref>G2:G6</xm:sqref>
        </x14:conditionalFormatting>
        <x14:conditionalFormatting xmlns:xm="http://schemas.microsoft.com/office/excel/2006/main">
          <x14:cfRule type="expression" priority="10" id="{FF0AD233-865D-448C-A26D-C35BFB765515}">
            <xm:f>IF(F2=Data!$D$4, TRUE, FALSE)</xm:f>
            <x14:dxf>
              <fill>
                <patternFill>
                  <bgColor theme="6" tint="0.39994506668294322"/>
                </patternFill>
              </fill>
            </x14:dxf>
          </x14:cfRule>
          <xm:sqref>H2:H6</xm:sqref>
        </x14:conditionalFormatting>
        <x14:conditionalFormatting xmlns:xm="http://schemas.microsoft.com/office/excel/2006/main">
          <x14:cfRule type="expression" priority="11" id="{BFDC59E9-1BDD-4179-9AB0-950BDF538EA7}">
            <xm:f>IF(F2=Data!$D$3, TRUE, FALSE)</xm:f>
            <x14:dxf>
              <fill>
                <patternFill>
                  <bgColor theme="6" tint="0.39994506668294322"/>
                </patternFill>
              </fill>
            </x14:dxf>
          </x14:cfRule>
          <xm:sqref>I2:I6</xm:sqref>
        </x14:conditionalFormatting>
        <x14:conditionalFormatting xmlns:xm="http://schemas.microsoft.com/office/excel/2006/main">
          <x14:cfRule type="expression" priority="1" id="{0DD23B09-E20E-4350-93F0-8FDB04E38D5A}">
            <xm:f>IF(F2=Data!$D$2, TRUE, FALSE)</xm:f>
            <x14:dxf>
              <fill>
                <patternFill>
                  <bgColor theme="6" tint="0.39994506668294322"/>
                </patternFill>
              </fill>
            </x14:dxf>
          </x14:cfRule>
          <xm:sqref>J2:J6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21822F40-458A-44FE-A424-C22FAF03E40F}">
          <x14:formula1>
            <xm:f>Data!$U$2:$U$6</xm:f>
          </x14:formula1>
          <xm:sqref>A2:A6</xm:sqref>
        </x14:dataValidation>
        <x14:dataValidation type="list" allowBlank="1" showInputMessage="1" showErrorMessage="1" xr:uid="{23BFB4B6-67DE-4B8A-A3F9-2A158D26853D}">
          <x14:formula1>
            <xm:f>Data!$F$2:$F$2</xm:f>
          </x14:formula1>
          <xm:sqref>D2:D6</xm:sqref>
        </x14:dataValidation>
        <x14:dataValidation type="list" allowBlank="1" showInputMessage="1" showErrorMessage="1" xr:uid="{B76607FD-F5C5-4B00-9D34-208B27168D4E}">
          <x14:formula1>
            <xm:f>Data!$D$2:$D$6</xm:f>
          </x14:formula1>
          <xm:sqref>F2:F6</xm:sqref>
        </x14:dataValidation>
        <x14:dataValidation type="list" allowBlank="1" showInputMessage="1" showErrorMessage="1" xr:uid="{6CF58BB6-3912-4A21-8EA9-6CB5DF3595A4}">
          <x14:formula1>
            <xm:f>Data!$E$2:$E$6</xm:f>
          </x14:formula1>
          <xm:sqref>E2:E6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3569-DA39-4D88-8701-0E62AFE72B99}">
  <sheetPr>
    <tabColor theme="6" tint="0.79998168889431442"/>
    <pageSetUpPr fitToPage="1"/>
  </sheetPr>
  <dimension ref="A1:L9"/>
  <sheetViews>
    <sheetView showGridLines="0" showRuler="0" view="pageLayout" zoomScale="70" zoomScaleNormal="55" zoomScaleSheetLayoutView="40" zoomScalePageLayoutView="70" workbookViewId="0">
      <selection activeCell="A2" sqref="A2"/>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43.2" x14ac:dyDescent="0.3">
      <c r="A1" s="57" t="str">
        <f>'S1'!A1</f>
        <v>تقرير التقدم
حدد حالة التقدم من القائمة المنسدلة</v>
      </c>
      <c r="B1" s="57" t="str">
        <f>'S1'!B1</f>
        <v>تعليقات تقرير التقدم</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59" t="str">
        <f>'S1'!G1</f>
        <v>المرحلة 3</v>
      </c>
      <c r="H1" s="59" t="str">
        <f>'S1'!H1</f>
        <v>المرحلة 2</v>
      </c>
      <c r="I1" s="59" t="str">
        <f>'S1'!I1</f>
        <v>المرحلة 1</v>
      </c>
      <c r="J1" s="59" t="str">
        <f>'S1'!J1</f>
        <v xml:space="preserve"> مجال معايير الجودة</v>
      </c>
      <c r="K1" s="59" t="str">
        <f>'S1'!K1</f>
        <v xml:space="preserve">مجال الخطة الإستراتيجية </v>
      </c>
    </row>
    <row r="2" spans="1:12" ht="99" customHeight="1" x14ac:dyDescent="0.3">
      <c r="A2" s="63"/>
      <c r="B2" s="64"/>
      <c r="C2" s="64"/>
      <c r="D2" s="65"/>
      <c r="E2" s="64"/>
      <c r="F2" s="64"/>
      <c r="G2" s="66" t="s">
        <v>180</v>
      </c>
      <c r="H2" s="66" t="s">
        <v>172</v>
      </c>
      <c r="I2" s="66" t="s">
        <v>164</v>
      </c>
      <c r="J2" s="67" t="s">
        <v>154</v>
      </c>
      <c r="K2" s="60" t="s">
        <v>151</v>
      </c>
      <c r="L2" s="69"/>
    </row>
    <row r="3" spans="1:12" ht="57.6" x14ac:dyDescent="0.3">
      <c r="A3" s="63"/>
      <c r="B3" s="64"/>
      <c r="C3" s="64"/>
      <c r="D3" s="65"/>
      <c r="E3" s="70"/>
      <c r="F3" s="70"/>
      <c r="G3" s="71" t="s">
        <v>181</v>
      </c>
      <c r="H3" s="71" t="s">
        <v>173</v>
      </c>
      <c r="I3" s="71" t="s">
        <v>165</v>
      </c>
      <c r="J3" s="72" t="s">
        <v>155</v>
      </c>
      <c r="K3" s="60" t="s">
        <v>152</v>
      </c>
      <c r="L3" s="69"/>
    </row>
    <row r="4" spans="1:12" ht="72" x14ac:dyDescent="0.3">
      <c r="A4" s="63"/>
      <c r="B4" s="64"/>
      <c r="C4" s="64"/>
      <c r="D4" s="65"/>
      <c r="E4" s="70"/>
      <c r="F4" s="70"/>
      <c r="G4" s="71" t="s">
        <v>182</v>
      </c>
      <c r="H4" s="71" t="s">
        <v>174</v>
      </c>
      <c r="I4" s="71" t="s">
        <v>166</v>
      </c>
      <c r="J4" s="72" t="s">
        <v>156</v>
      </c>
      <c r="K4" s="73" t="s">
        <v>153</v>
      </c>
      <c r="L4" s="69"/>
    </row>
    <row r="5" spans="1:12" ht="72" x14ac:dyDescent="0.3">
      <c r="A5" s="63"/>
      <c r="B5" s="64"/>
      <c r="C5" s="70"/>
      <c r="D5" s="74"/>
      <c r="E5" s="70"/>
      <c r="F5" s="70"/>
      <c r="G5" s="71" t="s">
        <v>183</v>
      </c>
      <c r="H5" s="71" t="s">
        <v>175</v>
      </c>
      <c r="I5" s="71" t="s">
        <v>167</v>
      </c>
      <c r="J5" s="72" t="s">
        <v>157</v>
      </c>
      <c r="K5" s="73"/>
      <c r="L5" s="69"/>
    </row>
    <row r="6" spans="1:12" ht="43.2" x14ac:dyDescent="0.3">
      <c r="A6" s="63"/>
      <c r="B6" s="64"/>
      <c r="C6" s="70"/>
      <c r="D6" s="74"/>
      <c r="E6" s="70"/>
      <c r="F6" s="70"/>
      <c r="G6" s="71" t="s">
        <v>184</v>
      </c>
      <c r="H6" s="71" t="s">
        <v>176</v>
      </c>
      <c r="I6" s="71" t="s">
        <v>168</v>
      </c>
      <c r="J6" s="72" t="s">
        <v>158</v>
      </c>
      <c r="K6" s="73"/>
      <c r="L6" s="69"/>
    </row>
    <row r="7" spans="1:12" ht="57.6" x14ac:dyDescent="0.3">
      <c r="A7" s="63"/>
      <c r="B7" s="64"/>
      <c r="C7" s="70"/>
      <c r="D7" s="74"/>
      <c r="E7" s="70"/>
      <c r="F7" s="70"/>
      <c r="G7" s="71" t="s">
        <v>185</v>
      </c>
      <c r="H7" s="71" t="s">
        <v>177</v>
      </c>
      <c r="I7" s="71" t="s">
        <v>169</v>
      </c>
      <c r="J7" s="72" t="s">
        <v>159</v>
      </c>
      <c r="K7" s="75"/>
      <c r="L7" s="69"/>
    </row>
    <row r="8" spans="1:12" ht="72" x14ac:dyDescent="0.3">
      <c r="A8" s="63"/>
      <c r="B8" s="64"/>
      <c r="C8" s="70"/>
      <c r="D8" s="74"/>
      <c r="E8" s="70"/>
      <c r="F8" s="70"/>
      <c r="G8" s="71" t="s">
        <v>186</v>
      </c>
      <c r="H8" s="71" t="s">
        <v>178</v>
      </c>
      <c r="I8" s="71" t="s">
        <v>170</v>
      </c>
      <c r="J8" s="72" t="s">
        <v>160</v>
      </c>
      <c r="K8" s="75" t="s">
        <v>162</v>
      </c>
      <c r="L8" s="69"/>
    </row>
    <row r="9" spans="1:12" ht="79.2" customHeight="1" x14ac:dyDescent="0.3">
      <c r="A9" s="63"/>
      <c r="B9" s="64"/>
      <c r="C9" s="70"/>
      <c r="D9" s="74"/>
      <c r="E9" s="70"/>
      <c r="F9" s="70"/>
      <c r="G9" s="71" t="s">
        <v>187</v>
      </c>
      <c r="H9" s="71" t="s">
        <v>179</v>
      </c>
      <c r="I9" s="71" t="s">
        <v>171</v>
      </c>
      <c r="J9" s="72" t="s">
        <v>161</v>
      </c>
      <c r="K9" s="68" t="s">
        <v>163</v>
      </c>
      <c r="L9" s="69"/>
    </row>
  </sheetData>
  <printOptions horizontalCentered="1"/>
  <pageMargins left="0.7" right="0.7" top="0.75" bottom="0.75" header="0.15" footer="0.3"/>
  <pageSetup paperSize="9" scale="45" fitToHeight="0" orientation="landscape" r:id="rId1"/>
  <headerFooter alignWithMargins="0">
    <oddHeader>&amp;LE1. رقمنة الحركة&amp;R&amp;"Calibri Light,Bold"&amp;12&amp;K000000اختر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9B9013FC-9C54-45D4-AA78-A8A5ACC97D38}">
            <xm:f>NOT(ISERROR(SEARCH(Data!$F$2,D2)))</xm:f>
            <xm:f>Data!$F$2</xm:f>
            <x14:dxf>
              <font>
                <b/>
                <i val="0"/>
                <color rgb="FFFF0000"/>
              </font>
              <numFmt numFmtId="30" formatCode="@"/>
              <fill>
                <patternFill patternType="none">
                  <bgColor auto="1"/>
                </patternFill>
              </fill>
            </x14:dxf>
          </x14:cfRule>
          <xm:sqref>D2:E9</xm:sqref>
        </x14:conditionalFormatting>
        <x14:conditionalFormatting xmlns:xm="http://schemas.microsoft.com/office/excel/2006/main">
          <x14:cfRule type="containsText" priority="2" operator="containsText" id="{2E1215A6-5B7B-45EF-BBD2-7E57F5C8415B}">
            <xm:f>NOT(ISERROR(SEARCH(Data!$F$2,D3)))</xm:f>
            <xm:f>Data!$F$2</xm:f>
            <x14:dxf>
              <font>
                <b/>
                <i val="0"/>
                <color rgb="FFFF0000"/>
              </font>
              <fill>
                <patternFill patternType="none">
                  <bgColor auto="1"/>
                </patternFill>
              </fill>
            </x14:dxf>
          </x14:cfRule>
          <xm:sqref>D3:E4</xm:sqref>
        </x14:conditionalFormatting>
        <x14:conditionalFormatting xmlns:xm="http://schemas.microsoft.com/office/excel/2006/main">
          <x14:cfRule type="expression" priority="4" id="{A5A35A70-BB62-44AB-A50F-EDDDD9BC4BA2}">
            <xm:f>IF(A1=Data!$U$3, TRUE, FALSE)</xm:f>
            <x14:dxf>
              <font>
                <color rgb="FF00B0F0"/>
              </font>
              <fill>
                <patternFill>
                  <bgColor rgb="FF00B0F0"/>
                </patternFill>
              </fill>
            </x14:dxf>
          </x14:cfRule>
          <x14:cfRule type="expression" priority="5" id="{41D2A605-B089-492D-B4BF-3E417B70EB99}">
            <xm:f>IF(A1=Data!$U$4, TRUE, FALSE)</xm:f>
            <x14:dxf>
              <font>
                <color rgb="FF00B050"/>
              </font>
              <fill>
                <patternFill>
                  <bgColor rgb="FF00B050"/>
                </patternFill>
              </fill>
            </x14:dxf>
          </x14:cfRule>
          <x14:cfRule type="expression" priority="6" id="{61BF62ED-A4E1-4B31-940C-051192570D40}">
            <xm:f>IF(A1=Data!$U$5, TRUE, FALSE)</xm:f>
            <x14:dxf>
              <font>
                <color rgb="FFFFFF00"/>
              </font>
              <fill>
                <patternFill>
                  <bgColor rgb="FFFFFF00"/>
                </patternFill>
              </fill>
            </x14:dxf>
          </x14:cfRule>
          <x14:cfRule type="expression" priority="7" id="{5050502E-3318-4D88-9BE0-3FAD80335FF8}">
            <xm:f>IF(A1=Data!$U$6, TRUE, FALSE)</xm:f>
            <x14:dxf>
              <font>
                <color rgb="FFFF0000"/>
              </font>
              <fill>
                <patternFill>
                  <bgColor rgb="FFFF0000"/>
                </patternFill>
              </fill>
            </x14:dxf>
          </x14:cfRule>
          <xm:sqref>A1:A1048576 B1</xm:sqref>
        </x14:conditionalFormatting>
        <x14:conditionalFormatting xmlns:xm="http://schemas.microsoft.com/office/excel/2006/main">
          <x14:cfRule type="expression" priority="8" id="{CC263F91-059E-441A-8031-B08EA4BD24F8}">
            <xm:f>IF(F2=Data!$D$6, TRUE, FALSE)</xm:f>
            <x14:dxf>
              <fill>
                <patternFill>
                  <bgColor theme="6" tint="0.39994506668294322"/>
                </patternFill>
              </fill>
            </x14:dxf>
          </x14:cfRule>
          <x14:cfRule type="expression" priority="9" id="{0EB898F8-C7C2-4F3D-A7FA-A4500CD98A36}">
            <xm:f>IF(F2=Data!$D$5, TRUE, FALSE)</xm:f>
            <x14:dxf>
              <fill>
                <patternFill>
                  <bgColor theme="6" tint="0.39994506668294322"/>
                </patternFill>
              </fill>
            </x14:dxf>
          </x14:cfRule>
          <xm:sqref>G2:G9</xm:sqref>
        </x14:conditionalFormatting>
        <x14:conditionalFormatting xmlns:xm="http://schemas.microsoft.com/office/excel/2006/main">
          <x14:cfRule type="expression" priority="10" id="{DE019DFB-032C-440A-B649-22E420A92AB1}">
            <xm:f>IF(F2=Data!$D$4, TRUE, FALSE)</xm:f>
            <x14:dxf>
              <fill>
                <patternFill>
                  <bgColor theme="6" tint="0.39994506668294322"/>
                </patternFill>
              </fill>
            </x14:dxf>
          </x14:cfRule>
          <xm:sqref>H2:H9</xm:sqref>
        </x14:conditionalFormatting>
        <x14:conditionalFormatting xmlns:xm="http://schemas.microsoft.com/office/excel/2006/main">
          <x14:cfRule type="expression" priority="11" id="{F31C1EDA-BE25-47BD-A295-F0817C5B09E6}">
            <xm:f>IF(F2=Data!$D$3, TRUE, FALSE)</xm:f>
            <x14:dxf>
              <fill>
                <patternFill>
                  <bgColor theme="6" tint="0.39994506668294322"/>
                </patternFill>
              </fill>
            </x14:dxf>
          </x14:cfRule>
          <xm:sqref>I2:I9</xm:sqref>
        </x14:conditionalFormatting>
        <x14:conditionalFormatting xmlns:xm="http://schemas.microsoft.com/office/excel/2006/main">
          <x14:cfRule type="expression" priority="1" id="{040E478B-CB62-45B2-9DAC-787771D78254}">
            <xm:f>IF(F2=Data!$D$2, TRUE, FALSE)</xm:f>
            <x14:dxf>
              <fill>
                <patternFill>
                  <bgColor theme="6" tint="0.39994506668294322"/>
                </patternFill>
              </fill>
            </x14:dxf>
          </x14:cfRule>
          <xm:sqref>J2:J9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B6E050FB-DDF4-446B-B956-3F4E45E40D35}">
          <x14:formula1>
            <xm:f>Data!$E$2:$E$6</xm:f>
          </x14:formula1>
          <xm:sqref>E2:E9</xm:sqref>
        </x14:dataValidation>
        <x14:dataValidation type="list" allowBlank="1" showInputMessage="1" showErrorMessage="1" xr:uid="{ACF625B5-AF73-4101-8C75-8C2F6B448A92}">
          <x14:formula1>
            <xm:f>Data!$D$2:$D$6</xm:f>
          </x14:formula1>
          <xm:sqref>F2:F9</xm:sqref>
        </x14:dataValidation>
        <x14:dataValidation type="list" allowBlank="1" showInputMessage="1" showErrorMessage="1" xr:uid="{F7474283-725F-48BB-A0D9-983ED8E632AE}">
          <x14:formula1>
            <xm:f>Data!$F$2:$F$2</xm:f>
          </x14:formula1>
          <xm:sqref>D2:D9</xm:sqref>
        </x14:dataValidation>
        <x14:dataValidation type="list" allowBlank="1" showInputMessage="1" showErrorMessage="1" xr:uid="{F81FA5E7-ADED-4340-8D2A-C1DBDF5EE404}">
          <x14:formula1>
            <xm:f>Data!$U$2:$U$6</xm:f>
          </x14:formula1>
          <xm:sqref>A2:A9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61E97-CB1A-4AD9-AAED-E7FFD4D165DC}">
  <sheetPr>
    <tabColor theme="6" tint="0.59999389629810485"/>
    <pageSetUpPr fitToPage="1"/>
  </sheetPr>
  <dimension ref="A1:L6"/>
  <sheetViews>
    <sheetView showGridLines="0" showRuler="0" view="pageLayout" zoomScale="85" zoomScaleNormal="55" zoomScaleSheetLayoutView="40" zoomScalePageLayoutView="85" workbookViewId="0">
      <selection activeCell="A3" sqref="A3"/>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43.2" x14ac:dyDescent="0.3">
      <c r="A1" s="57" t="str">
        <f>'S1'!A1</f>
        <v>تقرير التقدم
حدد حالة التقدم من القائمة المنسدلة</v>
      </c>
      <c r="B1" s="57" t="str">
        <f>'S1'!B1</f>
        <v>تعليقات تقرير التقدم</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59" t="str">
        <f>'S1'!G1</f>
        <v>المرحلة 3</v>
      </c>
      <c r="H1" s="59" t="str">
        <f>'S1'!H1</f>
        <v>المرحلة 2</v>
      </c>
      <c r="I1" s="59" t="str">
        <f>'S1'!I1</f>
        <v>المرحلة 1</v>
      </c>
      <c r="J1" s="59" t="str">
        <f>'S1'!J1</f>
        <v xml:space="preserve"> مجال معايير الجودة</v>
      </c>
      <c r="K1" s="59" t="str">
        <f>'S1'!K1</f>
        <v xml:space="preserve">مجال الخطة الإستراتيجية </v>
      </c>
    </row>
    <row r="2" spans="1:12" ht="43.2" x14ac:dyDescent="0.3">
      <c r="A2" s="63"/>
      <c r="B2" s="64"/>
      <c r="C2" s="64"/>
      <c r="D2" s="65"/>
      <c r="E2" s="70"/>
      <c r="F2" s="70"/>
      <c r="G2" s="71" t="s">
        <v>206</v>
      </c>
      <c r="H2" s="71" t="s">
        <v>201</v>
      </c>
      <c r="I2" s="71" t="s">
        <v>196</v>
      </c>
      <c r="J2" s="72" t="s">
        <v>191</v>
      </c>
      <c r="K2" s="73" t="s">
        <v>188</v>
      </c>
      <c r="L2" s="69"/>
    </row>
    <row r="3" spans="1:12" ht="57.6" x14ac:dyDescent="0.3">
      <c r="A3" s="63"/>
      <c r="B3" s="64"/>
      <c r="C3" s="70"/>
      <c r="D3" s="74"/>
      <c r="E3" s="70"/>
      <c r="F3" s="70"/>
      <c r="G3" s="71" t="s">
        <v>207</v>
      </c>
      <c r="H3" s="71" t="s">
        <v>202</v>
      </c>
      <c r="I3" s="71" t="s">
        <v>197</v>
      </c>
      <c r="J3" s="72" t="s">
        <v>192</v>
      </c>
      <c r="K3" s="75"/>
      <c r="L3" s="69"/>
    </row>
    <row r="4" spans="1:12" ht="72" x14ac:dyDescent="0.3">
      <c r="A4" s="63"/>
      <c r="B4" s="64"/>
      <c r="C4" s="70"/>
      <c r="D4" s="74"/>
      <c r="E4" s="70"/>
      <c r="F4" s="70"/>
      <c r="G4" s="71" t="s">
        <v>208</v>
      </c>
      <c r="H4" s="71" t="s">
        <v>203</v>
      </c>
      <c r="I4" s="71" t="s">
        <v>198</v>
      </c>
      <c r="J4" s="72" t="s">
        <v>193</v>
      </c>
      <c r="K4" s="60" t="s">
        <v>189</v>
      </c>
      <c r="L4" s="69"/>
    </row>
    <row r="5" spans="1:12" ht="72" x14ac:dyDescent="0.3">
      <c r="A5" s="63"/>
      <c r="B5" s="64"/>
      <c r="C5" s="70"/>
      <c r="D5" s="74"/>
      <c r="E5" s="70"/>
      <c r="F5" s="70"/>
      <c r="G5" s="71" t="s">
        <v>209</v>
      </c>
      <c r="H5" s="71" t="s">
        <v>204</v>
      </c>
      <c r="I5" s="71" t="s">
        <v>199</v>
      </c>
      <c r="J5" s="72" t="s">
        <v>194</v>
      </c>
      <c r="K5" s="73" t="s">
        <v>190</v>
      </c>
      <c r="L5" s="69"/>
    </row>
    <row r="6" spans="1:12" ht="43.2" x14ac:dyDescent="0.3">
      <c r="A6" s="63"/>
      <c r="B6" s="64"/>
      <c r="C6" s="70"/>
      <c r="D6" s="74"/>
      <c r="E6" s="70"/>
      <c r="F6" s="70"/>
      <c r="G6" s="71" t="s">
        <v>210</v>
      </c>
      <c r="H6" s="71" t="s">
        <v>205</v>
      </c>
      <c r="I6" s="71" t="s">
        <v>200</v>
      </c>
      <c r="J6" s="72" t="s">
        <v>195</v>
      </c>
      <c r="K6" s="75"/>
      <c r="L6" s="69"/>
    </row>
  </sheetData>
  <printOptions horizontalCentered="1"/>
  <pageMargins left="0.7" right="0.7" top="0.75" bottom="0.75" header="0.15" footer="0.3"/>
  <pageSetup paperSize="9" scale="45" fitToHeight="0" orientation="landscape" r:id="rId1"/>
  <headerFooter alignWithMargins="0">
    <oddHeader>&amp;LE2. زيادة وتوسيع الإيرادات &amp;R&amp;"Calibri Light,Bold"&amp;12&amp;K000000اختر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CEE58382-5806-43B5-9548-AE22D27AB642}">
            <xm:f>NOT(ISERROR(SEARCH(Data!$F$2,D2)))</xm:f>
            <xm:f>Data!$F$2</xm:f>
            <x14:dxf>
              <font>
                <b/>
                <i val="0"/>
                <color rgb="FFFF0000"/>
              </font>
              <numFmt numFmtId="30" formatCode="@"/>
              <fill>
                <patternFill patternType="none">
                  <bgColor auto="1"/>
                </patternFill>
              </fill>
            </x14:dxf>
          </x14:cfRule>
          <xm:sqref>D2:E6</xm:sqref>
        </x14:conditionalFormatting>
        <x14:conditionalFormatting xmlns:xm="http://schemas.microsoft.com/office/excel/2006/main">
          <x14:cfRule type="expression" priority="4" id="{1A65655B-752F-444B-B79B-1FD10B30259B}">
            <xm:f>IF(A1=Data!$U$3, TRUE, FALSE)</xm:f>
            <x14:dxf>
              <font>
                <color rgb="FF00B0F0"/>
              </font>
              <fill>
                <patternFill>
                  <bgColor rgb="FF00B0F0"/>
                </patternFill>
              </fill>
            </x14:dxf>
          </x14:cfRule>
          <x14:cfRule type="expression" priority="5" id="{776A5DD6-90A1-4972-854B-8D24EEE42F2A}">
            <xm:f>IF(A1=Data!$U$4, TRUE, FALSE)</xm:f>
            <x14:dxf>
              <font>
                <color rgb="FF00B050"/>
              </font>
              <fill>
                <patternFill>
                  <bgColor rgb="FF00B050"/>
                </patternFill>
              </fill>
            </x14:dxf>
          </x14:cfRule>
          <x14:cfRule type="expression" priority="6" id="{639A4281-2B8E-43F4-8DD8-4A55734234F3}">
            <xm:f>IF(A1=Data!$U$5, TRUE, FALSE)</xm:f>
            <x14:dxf>
              <font>
                <color rgb="FFFFFF00"/>
              </font>
              <fill>
                <patternFill>
                  <bgColor rgb="FFFFFF00"/>
                </patternFill>
              </fill>
            </x14:dxf>
          </x14:cfRule>
          <x14:cfRule type="expression" priority="7" id="{E5B61009-1814-4D62-925C-F29C5428DA67}">
            <xm:f>IF(A1=Data!$U$6, TRUE, FALSE)</xm:f>
            <x14:dxf>
              <font>
                <color rgb="FFFF0000"/>
              </font>
              <fill>
                <patternFill>
                  <bgColor rgb="FFFF0000"/>
                </patternFill>
              </fill>
            </x14:dxf>
          </x14:cfRule>
          <xm:sqref>B1 A1:A1048576</xm:sqref>
        </x14:conditionalFormatting>
        <x14:conditionalFormatting xmlns:xm="http://schemas.microsoft.com/office/excel/2006/main">
          <x14:cfRule type="expression" priority="8" id="{B9566B0E-A01C-4A30-8A54-735BD97C1B95}">
            <xm:f>IF(F2=Data!$D$6, TRUE, FALSE)</xm:f>
            <x14:dxf>
              <fill>
                <patternFill>
                  <bgColor theme="6" tint="0.39994506668294322"/>
                </patternFill>
              </fill>
            </x14:dxf>
          </x14:cfRule>
          <x14:cfRule type="expression" priority="9" id="{95470759-5052-4CCE-81DF-6E9FC7244992}">
            <xm:f>IF(F2=Data!$D$5, TRUE, FALSE)</xm:f>
            <x14:dxf>
              <fill>
                <patternFill>
                  <bgColor theme="6" tint="0.39994506668294322"/>
                </patternFill>
              </fill>
            </x14:dxf>
          </x14:cfRule>
          <xm:sqref>G2:G6</xm:sqref>
        </x14:conditionalFormatting>
        <x14:conditionalFormatting xmlns:xm="http://schemas.microsoft.com/office/excel/2006/main">
          <x14:cfRule type="expression" priority="10" id="{2D4A3A35-97FD-4950-A408-AB3953FF1712}">
            <xm:f>IF(F2=Data!$D$4, TRUE, FALSE)</xm:f>
            <x14:dxf>
              <fill>
                <patternFill>
                  <bgColor theme="6" tint="0.39994506668294322"/>
                </patternFill>
              </fill>
            </x14:dxf>
          </x14:cfRule>
          <xm:sqref>H2:H6</xm:sqref>
        </x14:conditionalFormatting>
        <x14:conditionalFormatting xmlns:xm="http://schemas.microsoft.com/office/excel/2006/main">
          <x14:cfRule type="expression" priority="11" id="{6AFA9902-2401-494C-861E-40E84855F8C5}">
            <xm:f>IF(F2=Data!$D$3, TRUE, FALSE)</xm:f>
            <x14:dxf>
              <fill>
                <patternFill>
                  <bgColor theme="6" tint="0.39994506668294322"/>
                </patternFill>
              </fill>
            </x14:dxf>
          </x14:cfRule>
          <xm:sqref>I2:I6</xm:sqref>
        </x14:conditionalFormatting>
        <x14:conditionalFormatting xmlns:xm="http://schemas.microsoft.com/office/excel/2006/main">
          <x14:cfRule type="expression" priority="1" id="{949FC01C-81F8-4EF8-82B4-47B617F4C599}">
            <xm:f>IF(F2=Data!$D$2, TRUE, FALSE)</xm:f>
            <x14:dxf>
              <fill>
                <patternFill>
                  <bgColor theme="6" tint="0.39994506668294322"/>
                </patternFill>
              </fill>
            </x14:dxf>
          </x14:cfRule>
          <xm:sqref>J2:J6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FF58DB42-7D39-4893-93E4-D7560BA22D10}">
          <x14:formula1>
            <xm:f>Data!$U$2:$U$6</xm:f>
          </x14:formula1>
          <xm:sqref>A2:A6</xm:sqref>
        </x14:dataValidation>
        <x14:dataValidation type="list" allowBlank="1" showInputMessage="1" showErrorMessage="1" xr:uid="{5C13CF99-94C1-4BEA-AA1A-941C1103E367}">
          <x14:formula1>
            <xm:f>Data!$F$2:$F$2</xm:f>
          </x14:formula1>
          <xm:sqref>D2:D6</xm:sqref>
        </x14:dataValidation>
        <x14:dataValidation type="list" allowBlank="1" showInputMessage="1" showErrorMessage="1" xr:uid="{1E9BE752-6B10-4905-A338-7D3469360B88}">
          <x14:formula1>
            <xm:f>Data!$D$2:$D$6</xm:f>
          </x14:formula1>
          <xm:sqref>F2:F6</xm:sqref>
        </x14:dataValidation>
        <x14:dataValidation type="list" allowBlank="1" showInputMessage="1" showErrorMessage="1" xr:uid="{12AA272B-36AF-46C4-8FB7-B3DA2F88E5AF}">
          <x14:formula1>
            <xm:f>Data!$E$2:$E$6</xm:f>
          </x14:formula1>
          <xm:sqref>E2:E6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C8CF-857D-4944-9035-403E64015374}">
  <sheetPr>
    <tabColor theme="6" tint="0.39997558519241921"/>
    <pageSetUpPr fitToPage="1"/>
  </sheetPr>
  <dimension ref="A1:L10"/>
  <sheetViews>
    <sheetView showGridLines="0" showRuler="0" view="pageLayout" topLeftCell="A2" zoomScale="69" zoomScaleNormal="55" zoomScaleSheetLayoutView="40" zoomScalePageLayoutView="69" workbookViewId="0">
      <selection activeCell="D2" sqref="D2:F10"/>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43.2" x14ac:dyDescent="0.3">
      <c r="A1" s="57" t="str">
        <f>'S1'!A1</f>
        <v>تقرير التقدم
حدد حالة التقدم من القائمة المنسدلة</v>
      </c>
      <c r="B1" s="57" t="str">
        <f>'S1'!B1</f>
        <v>تعليقات تقرير التقدم</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59" t="str">
        <f>'S1'!G1</f>
        <v>المرحلة 3</v>
      </c>
      <c r="H1" s="59" t="str">
        <f>'S1'!H1</f>
        <v>المرحلة 2</v>
      </c>
      <c r="I1" s="59" t="str">
        <f>'S1'!I1</f>
        <v>المرحلة 1</v>
      </c>
      <c r="J1" s="59" t="str">
        <f>'S1'!J1</f>
        <v xml:space="preserve"> مجال معايير الجودة</v>
      </c>
      <c r="K1" s="59" t="str">
        <f>'S1'!K1</f>
        <v xml:space="preserve">مجال الخطة الإستراتيجية </v>
      </c>
    </row>
    <row r="2" spans="1:12" ht="72" x14ac:dyDescent="0.3">
      <c r="A2" s="63"/>
      <c r="B2" s="64"/>
      <c r="C2" s="64"/>
      <c r="D2" s="65"/>
      <c r="E2" s="70"/>
      <c r="F2" s="70"/>
      <c r="G2" s="71" t="s">
        <v>225</v>
      </c>
      <c r="H2" s="71" t="s">
        <v>234</v>
      </c>
      <c r="I2" s="71" t="s">
        <v>243</v>
      </c>
      <c r="J2" s="72" t="s">
        <v>217</v>
      </c>
      <c r="K2" s="73" t="s">
        <v>211</v>
      </c>
      <c r="L2" s="69"/>
    </row>
    <row r="3" spans="1:12" ht="28.8" x14ac:dyDescent="0.3">
      <c r="A3" s="63"/>
      <c r="B3" s="64"/>
      <c r="C3" s="64"/>
      <c r="D3" s="65"/>
      <c r="E3" s="70"/>
      <c r="F3" s="70"/>
      <c r="G3" s="71" t="s">
        <v>226</v>
      </c>
      <c r="H3" s="71" t="s">
        <v>235</v>
      </c>
      <c r="I3" s="71" t="s">
        <v>244</v>
      </c>
      <c r="J3" s="72" t="s">
        <v>218</v>
      </c>
      <c r="K3" s="73"/>
      <c r="L3" s="69"/>
    </row>
    <row r="4" spans="1:12" ht="43.2" x14ac:dyDescent="0.3">
      <c r="A4" s="63"/>
      <c r="B4" s="64"/>
      <c r="C4" s="64"/>
      <c r="D4" s="65"/>
      <c r="E4" s="70"/>
      <c r="F4" s="70"/>
      <c r="G4" s="71" t="s">
        <v>227</v>
      </c>
      <c r="H4" s="71" t="s">
        <v>236</v>
      </c>
      <c r="I4" s="71" t="s">
        <v>245</v>
      </c>
      <c r="J4" s="72" t="s">
        <v>219</v>
      </c>
      <c r="K4" s="73"/>
      <c r="L4" s="69"/>
    </row>
    <row r="5" spans="1:12" ht="57.6" x14ac:dyDescent="0.3">
      <c r="A5" s="63"/>
      <c r="B5" s="64"/>
      <c r="C5" s="64"/>
      <c r="D5" s="65"/>
      <c r="E5" s="70"/>
      <c r="F5" s="70"/>
      <c r="G5" s="71" t="s">
        <v>228</v>
      </c>
      <c r="H5" s="71" t="s">
        <v>237</v>
      </c>
      <c r="I5" s="71" t="s">
        <v>246</v>
      </c>
      <c r="J5" s="72" t="s">
        <v>220</v>
      </c>
      <c r="K5" s="73"/>
      <c r="L5" s="69"/>
    </row>
    <row r="6" spans="1:12" ht="57.6" x14ac:dyDescent="0.3">
      <c r="A6" s="63"/>
      <c r="B6" s="64"/>
      <c r="C6" s="64"/>
      <c r="D6" s="65"/>
      <c r="E6" s="70"/>
      <c r="F6" s="70"/>
      <c r="G6" s="71" t="s">
        <v>229</v>
      </c>
      <c r="H6" s="71" t="s">
        <v>238</v>
      </c>
      <c r="I6" s="71" t="s">
        <v>247</v>
      </c>
      <c r="J6" s="72" t="s">
        <v>221</v>
      </c>
      <c r="K6" s="68" t="s">
        <v>212</v>
      </c>
      <c r="L6" s="69"/>
    </row>
    <row r="7" spans="1:12" ht="57.6" x14ac:dyDescent="0.3">
      <c r="A7" s="63"/>
      <c r="B7" s="64"/>
      <c r="C7" s="64"/>
      <c r="D7" s="65"/>
      <c r="E7" s="70"/>
      <c r="F7" s="70"/>
      <c r="G7" s="71" t="s">
        <v>230</v>
      </c>
      <c r="H7" s="71" t="s">
        <v>239</v>
      </c>
      <c r="I7" s="71" t="s">
        <v>248</v>
      </c>
      <c r="J7" s="72" t="s">
        <v>222</v>
      </c>
      <c r="K7" s="68" t="s">
        <v>213</v>
      </c>
      <c r="L7" s="69"/>
    </row>
    <row r="8" spans="1:12" ht="43.2" x14ac:dyDescent="0.3">
      <c r="A8" s="63"/>
      <c r="B8" s="64"/>
      <c r="C8" s="64"/>
      <c r="D8" s="65"/>
      <c r="E8" s="70"/>
      <c r="F8" s="70"/>
      <c r="G8" s="71" t="s">
        <v>231</v>
      </c>
      <c r="H8" s="71" t="s">
        <v>240</v>
      </c>
      <c r="I8" s="71" t="s">
        <v>249</v>
      </c>
      <c r="J8" s="72" t="s">
        <v>223</v>
      </c>
      <c r="K8" s="68" t="s">
        <v>214</v>
      </c>
      <c r="L8" s="69"/>
    </row>
    <row r="9" spans="1:12" ht="57.6" x14ac:dyDescent="0.3">
      <c r="A9" s="63"/>
      <c r="B9" s="64"/>
      <c r="C9" s="70"/>
      <c r="D9" s="74"/>
      <c r="E9" s="70"/>
      <c r="F9" s="70"/>
      <c r="G9" s="71" t="s">
        <v>232</v>
      </c>
      <c r="H9" s="71" t="s">
        <v>241</v>
      </c>
      <c r="I9" s="71" t="s">
        <v>250</v>
      </c>
      <c r="J9" s="72" t="s">
        <v>224</v>
      </c>
      <c r="K9" s="75"/>
      <c r="L9" s="69"/>
    </row>
    <row r="10" spans="1:12" ht="57.6" x14ac:dyDescent="0.3">
      <c r="A10" s="63"/>
      <c r="B10" s="64"/>
      <c r="C10" s="70"/>
      <c r="D10" s="74"/>
      <c r="E10" s="70"/>
      <c r="F10" s="70"/>
      <c r="G10" s="71" t="s">
        <v>233</v>
      </c>
      <c r="H10" s="71" t="s">
        <v>242</v>
      </c>
      <c r="I10" s="71" t="s">
        <v>251</v>
      </c>
      <c r="J10" s="72" t="s">
        <v>216</v>
      </c>
      <c r="K10" s="75" t="s">
        <v>215</v>
      </c>
      <c r="L10" s="69"/>
    </row>
  </sheetData>
  <printOptions horizontalCentered="1"/>
  <pageMargins left="0.7" right="0.7" top="0.75" bottom="0.75" header="0.15" footer="0.3"/>
  <pageSetup paperSize="9" scale="45" fitToHeight="0" orientation="landscape" r:id="rId1"/>
  <headerFooter alignWithMargins="0">
    <oddHeader>&amp;LE3. بناء العلامة التجارية&amp;R&amp;"Calibri Light,Bold"&amp;12&amp;K000000 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9D7CC31A-5155-446E-8CE4-867FE86DB5CC}">
            <xm:f>NOT(ISERROR(SEARCH(Data!$F$2,D2)))</xm:f>
            <xm:f>Data!$F$2</xm:f>
            <x14:dxf>
              <font>
                <b/>
                <i val="0"/>
                <color rgb="FFFF0000"/>
              </font>
              <numFmt numFmtId="30" formatCode="@"/>
              <fill>
                <patternFill patternType="none">
                  <bgColor auto="1"/>
                </patternFill>
              </fill>
            </x14:dxf>
          </x14:cfRule>
          <xm:sqref>D2:E10</xm:sqref>
        </x14:conditionalFormatting>
        <x14:conditionalFormatting xmlns:xm="http://schemas.microsoft.com/office/excel/2006/main">
          <x14:cfRule type="expression" priority="3" id="{CAB8FB3C-DBFA-428E-8AD8-015E643F89CF}">
            <xm:f>IF(A1=Data!$U$3, TRUE, FALSE)</xm:f>
            <x14:dxf>
              <font>
                <color rgb="FF00B0F0"/>
              </font>
              <fill>
                <patternFill>
                  <bgColor rgb="FF00B0F0"/>
                </patternFill>
              </fill>
            </x14:dxf>
          </x14:cfRule>
          <x14:cfRule type="expression" priority="4" id="{B6C2F024-EF83-4F90-A40B-1AD6C22441FB}">
            <xm:f>IF(A1=Data!$U$4, TRUE, FALSE)</xm:f>
            <x14:dxf>
              <font>
                <color rgb="FF00B050"/>
              </font>
              <fill>
                <patternFill>
                  <bgColor rgb="FF00B050"/>
                </patternFill>
              </fill>
            </x14:dxf>
          </x14:cfRule>
          <x14:cfRule type="expression" priority="5" id="{F635AAF9-1408-414C-9AFF-2E0BA64284B4}">
            <xm:f>IF(A1=Data!$U$5, TRUE, FALSE)</xm:f>
            <x14:dxf>
              <font>
                <color rgb="FFFFFF00"/>
              </font>
              <fill>
                <patternFill>
                  <bgColor rgb="FFFFFF00"/>
                </patternFill>
              </fill>
            </x14:dxf>
          </x14:cfRule>
          <x14:cfRule type="expression" priority="6" id="{60AF2350-B3F2-4589-BA2C-9ED0B2EB7A56}">
            <xm:f>IF(A1=Data!$U$6, TRUE, FALSE)</xm:f>
            <x14:dxf>
              <font>
                <color rgb="FFFF0000"/>
              </font>
              <fill>
                <patternFill>
                  <bgColor rgb="FFFF0000"/>
                </patternFill>
              </fill>
            </x14:dxf>
          </x14:cfRule>
          <xm:sqref>B1 A1:A1048576</xm:sqref>
        </x14:conditionalFormatting>
        <x14:conditionalFormatting xmlns:xm="http://schemas.microsoft.com/office/excel/2006/main">
          <x14:cfRule type="expression" priority="7" id="{D49F7CA2-849A-4058-B7F0-CBC8402684F2}">
            <xm:f>IF(F2=Data!$D$6, TRUE, FALSE)</xm:f>
            <x14:dxf>
              <fill>
                <patternFill>
                  <bgColor theme="6" tint="0.39994506668294322"/>
                </patternFill>
              </fill>
            </x14:dxf>
          </x14:cfRule>
          <x14:cfRule type="expression" priority="8" id="{695461A6-F4DC-4482-8181-E287E280CA45}">
            <xm:f>IF(F2=Data!$D$5, TRUE, FALSE)</xm:f>
            <x14:dxf>
              <fill>
                <patternFill>
                  <bgColor theme="6" tint="0.39994506668294322"/>
                </patternFill>
              </fill>
            </x14:dxf>
          </x14:cfRule>
          <xm:sqref>G2:G10</xm:sqref>
        </x14:conditionalFormatting>
        <x14:conditionalFormatting xmlns:xm="http://schemas.microsoft.com/office/excel/2006/main">
          <x14:cfRule type="expression" priority="9" id="{F08B8A3D-B94E-453F-9535-CA54A64C4E93}">
            <xm:f>IF(F2=Data!$D$4, TRUE, FALSE)</xm:f>
            <x14:dxf>
              <fill>
                <patternFill>
                  <bgColor theme="6" tint="0.39994506668294322"/>
                </patternFill>
              </fill>
            </x14:dxf>
          </x14:cfRule>
          <xm:sqref>H2:H10</xm:sqref>
        </x14:conditionalFormatting>
        <x14:conditionalFormatting xmlns:xm="http://schemas.microsoft.com/office/excel/2006/main">
          <x14:cfRule type="expression" priority="10" id="{73CDD9BB-C8DC-414F-9F47-18B4EA0AA84D}">
            <xm:f>IF(F2=Data!$D$3, TRUE, FALSE)</xm:f>
            <x14:dxf>
              <fill>
                <patternFill>
                  <bgColor theme="6" tint="0.39994506668294322"/>
                </patternFill>
              </fill>
            </x14:dxf>
          </x14:cfRule>
          <xm:sqref>I2:I10</xm:sqref>
        </x14:conditionalFormatting>
        <x14:conditionalFormatting xmlns:xm="http://schemas.microsoft.com/office/excel/2006/main">
          <x14:cfRule type="expression" priority="1" id="{641EC74B-94A6-4682-AF7C-6BE0C2366AB6}">
            <xm:f>IF(F2=Data!$D$2, TRUE, FALSE)</xm:f>
            <x14:dxf>
              <fill>
                <patternFill>
                  <bgColor theme="6" tint="0.39994506668294322"/>
                </patternFill>
              </fill>
            </x14:dxf>
          </x14:cfRule>
          <xm:sqref>J2:J10</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4A99F2DF-BE09-43B2-A964-6636EA9C2430}">
          <x14:formula1>
            <xm:f>Data!$E$2:$E$6</xm:f>
          </x14:formula1>
          <xm:sqref>E2:E10</xm:sqref>
        </x14:dataValidation>
        <x14:dataValidation type="list" allowBlank="1" showInputMessage="1" showErrorMessage="1" xr:uid="{1ACECA92-C6E8-47AA-9A34-AD1C2B843F8C}">
          <x14:formula1>
            <xm:f>Data!$D$2:$D$6</xm:f>
          </x14:formula1>
          <xm:sqref>F2:F10</xm:sqref>
        </x14:dataValidation>
        <x14:dataValidation type="list" allowBlank="1" showInputMessage="1" showErrorMessage="1" xr:uid="{E72480B8-C477-48E4-935C-43A692331854}">
          <x14:formula1>
            <xm:f>Data!$F$2:$F$2</xm:f>
          </x14:formula1>
          <xm:sqref>D2:D10</xm:sqref>
        </x14:dataValidation>
        <x14:dataValidation type="list" allowBlank="1" showInputMessage="1" showErrorMessage="1" xr:uid="{6EDAAF6A-8FE4-464D-9172-EECF9306C099}">
          <x14:formula1>
            <xm:f>Data!$U$2:$U$6</xm:f>
          </x14:formula1>
          <xm:sqref>A2:A10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9E7CE-FEC0-4F45-B5B6-506C52391AEC}">
  <sheetPr>
    <tabColor theme="6" tint="-0.249977111117893"/>
    <pageSetUpPr fitToPage="1"/>
  </sheetPr>
  <dimension ref="A1:L18"/>
  <sheetViews>
    <sheetView showGridLines="0" showRuler="0" view="pageLayout" topLeftCell="B4" zoomScale="67" zoomScaleNormal="55" zoomScaleSheetLayoutView="40" zoomScalePageLayoutView="67" workbookViewId="0">
      <selection activeCell="E15" sqref="E15"/>
    </sheetView>
  </sheetViews>
  <sheetFormatPr defaultColWidth="3.21875" defaultRowHeight="14.4" x14ac:dyDescent="0.3"/>
  <cols>
    <col min="1" max="1" width="16.5546875" style="80" customWidth="1"/>
    <col min="2" max="2" width="39.5546875" style="33" customWidth="1"/>
    <col min="3" max="3" width="56" style="33" customWidth="1"/>
    <col min="4" max="4" width="9.33203125" style="80" customWidth="1"/>
    <col min="5" max="5" width="12.5546875" style="33" customWidth="1"/>
    <col min="6" max="6" width="12.88671875" style="33" customWidth="1"/>
    <col min="7" max="7" width="37" style="31" customWidth="1"/>
    <col min="8" max="9" width="37" style="32" customWidth="1"/>
    <col min="10" max="10" width="18.77734375" style="53" customWidth="1"/>
    <col min="11" max="11" width="15.109375" style="32" customWidth="1"/>
    <col min="12" max="13" width="3.21875" style="32" customWidth="1"/>
    <col min="14" max="29" width="3.21875" style="32"/>
    <col min="30" max="30" width="3.21875" style="32" customWidth="1"/>
    <col min="31" max="16384" width="3.21875" style="32"/>
  </cols>
  <sheetData>
    <row r="1" spans="1:12" ht="43.2" x14ac:dyDescent="0.3">
      <c r="A1" s="57" t="str">
        <f>'S1'!A1</f>
        <v>تقرير التقدم
حدد حالة التقدم من القائمة المنسدلة</v>
      </c>
      <c r="B1" s="108" t="s">
        <v>400</v>
      </c>
      <c r="C1" s="59" t="str">
        <f>'S1'!C1</f>
        <v>تعليقات
شارك التعليقات حول مرحلتك الحالية والمرحلة المستهدفة وخطوات العمل للانتقال إلى المرحلة المستهدفة</v>
      </c>
      <c r="D1" s="59" t="str">
        <f>'S1'!D1</f>
        <v>ذات أهمية عليا</v>
      </c>
      <c r="E1" s="59" t="str">
        <f>'S1'!E1</f>
        <v>المرحلة المستهدفة</v>
      </c>
      <c r="F1" s="59" t="str">
        <f>'S1'!F1</f>
        <v>المرحلة الحالية</v>
      </c>
      <c r="G1" s="59" t="str">
        <f>'S1'!G1</f>
        <v>المرحلة 3</v>
      </c>
      <c r="H1" s="59" t="str">
        <f>'S1'!H1</f>
        <v>المرحلة 2</v>
      </c>
      <c r="I1" s="59" t="str">
        <f>'S1'!I1</f>
        <v>المرحلة 1</v>
      </c>
      <c r="J1" s="59" t="str">
        <f>'S1'!J1</f>
        <v xml:space="preserve"> مجال معايير الجودة</v>
      </c>
      <c r="K1" s="59" t="str">
        <f>'S1'!K1</f>
        <v xml:space="preserve">مجال الخطة الإستراتيجية </v>
      </c>
    </row>
    <row r="2" spans="1:12" ht="57.6" x14ac:dyDescent="0.3">
      <c r="A2" s="63"/>
      <c r="B2" s="64"/>
      <c r="C2" s="64"/>
      <c r="D2" s="65"/>
      <c r="E2" s="70"/>
      <c r="F2" s="70"/>
      <c r="G2" s="71" t="s">
        <v>310</v>
      </c>
      <c r="H2" s="71" t="s">
        <v>293</v>
      </c>
      <c r="I2" s="71" t="s">
        <v>278</v>
      </c>
      <c r="J2" s="72" t="s">
        <v>259</v>
      </c>
      <c r="K2" s="60" t="s">
        <v>252</v>
      </c>
      <c r="L2" s="69"/>
    </row>
    <row r="3" spans="1:12" ht="43.2" x14ac:dyDescent="0.3">
      <c r="A3" s="63"/>
      <c r="B3" s="64"/>
      <c r="C3" s="64"/>
      <c r="D3" s="65"/>
      <c r="E3" s="70"/>
      <c r="F3" s="70"/>
      <c r="G3" s="71" t="s">
        <v>311</v>
      </c>
      <c r="H3" s="71" t="s">
        <v>294</v>
      </c>
      <c r="I3" s="71" t="s">
        <v>279</v>
      </c>
      <c r="J3" s="72" t="s">
        <v>260</v>
      </c>
      <c r="K3" s="60" t="s">
        <v>253</v>
      </c>
      <c r="L3" s="69"/>
    </row>
    <row r="4" spans="1:12" ht="43.2" x14ac:dyDescent="0.3">
      <c r="A4" s="63"/>
      <c r="B4" s="64"/>
      <c r="C4" s="64"/>
      <c r="D4" s="65"/>
      <c r="E4" s="70"/>
      <c r="F4" s="70"/>
      <c r="G4" s="71" t="s">
        <v>312</v>
      </c>
      <c r="H4" s="71" t="s">
        <v>295</v>
      </c>
      <c r="I4" s="71" t="s">
        <v>280</v>
      </c>
      <c r="J4" s="72" t="s">
        <v>261</v>
      </c>
      <c r="K4" s="73" t="s">
        <v>254</v>
      </c>
      <c r="L4" s="69"/>
    </row>
    <row r="5" spans="1:12" ht="57.6" x14ac:dyDescent="0.3">
      <c r="A5" s="63"/>
      <c r="B5" s="64"/>
      <c r="C5" s="64"/>
      <c r="D5" s="65"/>
      <c r="E5" s="70"/>
      <c r="F5" s="70"/>
      <c r="G5" s="71" t="s">
        <v>313</v>
      </c>
      <c r="H5" s="71" t="s">
        <v>296</v>
      </c>
      <c r="I5" s="71" t="s">
        <v>281</v>
      </c>
      <c r="J5" s="72" t="s">
        <v>262</v>
      </c>
      <c r="K5" s="73"/>
      <c r="L5" s="69"/>
    </row>
    <row r="6" spans="1:12" ht="43.2" x14ac:dyDescent="0.3">
      <c r="A6" s="63"/>
      <c r="B6" s="64"/>
      <c r="C6" s="64"/>
      <c r="D6" s="65"/>
      <c r="E6" s="70"/>
      <c r="F6" s="70"/>
      <c r="G6" s="71" t="s">
        <v>314</v>
      </c>
      <c r="H6" s="71" t="s">
        <v>297</v>
      </c>
      <c r="I6" s="71" t="s">
        <v>282</v>
      </c>
      <c r="J6" s="72" t="s">
        <v>263</v>
      </c>
      <c r="K6" s="75"/>
      <c r="L6" s="69"/>
    </row>
    <row r="7" spans="1:12" ht="43.2" x14ac:dyDescent="0.3">
      <c r="A7" s="63"/>
      <c r="B7" s="64"/>
      <c r="C7" s="64"/>
      <c r="D7" s="65"/>
      <c r="E7" s="70"/>
      <c r="F7" s="70"/>
      <c r="G7" s="71" t="s">
        <v>315</v>
      </c>
      <c r="H7" s="71" t="s">
        <v>298</v>
      </c>
      <c r="I7" s="71" t="s">
        <v>283</v>
      </c>
      <c r="J7" s="72" t="s">
        <v>274</v>
      </c>
      <c r="K7" s="73" t="s">
        <v>255</v>
      </c>
      <c r="L7" s="69"/>
    </row>
    <row r="8" spans="1:12" ht="57.6" x14ac:dyDescent="0.3">
      <c r="A8" s="63"/>
      <c r="B8" s="64"/>
      <c r="C8" s="64"/>
      <c r="D8" s="65"/>
      <c r="E8" s="70"/>
      <c r="F8" s="70"/>
      <c r="G8" s="71" t="s">
        <v>316</v>
      </c>
      <c r="H8" s="71" t="s">
        <v>299</v>
      </c>
      <c r="I8" s="71" t="s">
        <v>284</v>
      </c>
      <c r="J8" s="72" t="s">
        <v>275</v>
      </c>
      <c r="K8" s="73"/>
      <c r="L8" s="69"/>
    </row>
    <row r="9" spans="1:12" ht="43.2" x14ac:dyDescent="0.3">
      <c r="A9" s="63"/>
      <c r="B9" s="64"/>
      <c r="C9" s="64"/>
      <c r="D9" s="65"/>
      <c r="E9" s="70"/>
      <c r="F9" s="70"/>
      <c r="G9" s="71" t="s">
        <v>317</v>
      </c>
      <c r="H9" s="71" t="s">
        <v>300</v>
      </c>
      <c r="I9" s="71" t="s">
        <v>285</v>
      </c>
      <c r="J9" s="72" t="s">
        <v>264</v>
      </c>
      <c r="K9" s="73"/>
      <c r="L9" s="69"/>
    </row>
    <row r="10" spans="1:12" ht="43.2" x14ac:dyDescent="0.3">
      <c r="A10" s="63"/>
      <c r="B10" s="64"/>
      <c r="C10" s="64"/>
      <c r="D10" s="65"/>
      <c r="E10" s="70"/>
      <c r="F10" s="70"/>
      <c r="G10" s="71" t="s">
        <v>318</v>
      </c>
      <c r="H10" s="71" t="s">
        <v>301</v>
      </c>
      <c r="I10" s="71" t="s">
        <v>286</v>
      </c>
      <c r="J10" s="72" t="s">
        <v>265</v>
      </c>
      <c r="K10" s="73"/>
      <c r="L10" s="69"/>
    </row>
    <row r="11" spans="1:12" ht="28.8" x14ac:dyDescent="0.3">
      <c r="A11" s="63"/>
      <c r="B11" s="64"/>
      <c r="C11" s="64"/>
      <c r="D11" s="65"/>
      <c r="E11" s="70"/>
      <c r="F11" s="70"/>
      <c r="G11" s="71" t="s">
        <v>319</v>
      </c>
      <c r="H11" s="71" t="s">
        <v>302</v>
      </c>
      <c r="I11" s="71" t="s">
        <v>287</v>
      </c>
      <c r="J11" s="72" t="s">
        <v>266</v>
      </c>
      <c r="K11" s="75"/>
      <c r="L11" s="69"/>
    </row>
    <row r="12" spans="1:12" ht="86.4" x14ac:dyDescent="0.3">
      <c r="A12" s="63"/>
      <c r="B12" s="64"/>
      <c r="C12" s="64"/>
      <c r="D12" s="65"/>
      <c r="E12" s="70"/>
      <c r="F12" s="70"/>
      <c r="G12" s="71" t="s">
        <v>320</v>
      </c>
      <c r="H12" s="71" t="s">
        <v>303</v>
      </c>
      <c r="I12" s="71" t="s">
        <v>288</v>
      </c>
      <c r="J12" s="72" t="s">
        <v>273</v>
      </c>
      <c r="K12" s="73" t="s">
        <v>256</v>
      </c>
      <c r="L12" s="69"/>
    </row>
    <row r="13" spans="1:12" ht="43.2" x14ac:dyDescent="0.3">
      <c r="A13" s="63"/>
      <c r="B13" s="64"/>
      <c r="C13" s="64"/>
      <c r="D13" s="65"/>
      <c r="E13" s="70"/>
      <c r="F13" s="70"/>
      <c r="G13" s="71" t="s">
        <v>321</v>
      </c>
      <c r="H13" s="71" t="s">
        <v>304</v>
      </c>
      <c r="I13" s="71" t="s">
        <v>289</v>
      </c>
      <c r="J13" s="72" t="s">
        <v>272</v>
      </c>
      <c r="K13" s="60" t="s">
        <v>257</v>
      </c>
      <c r="L13" s="69"/>
    </row>
    <row r="14" spans="1:12" ht="43.2" x14ac:dyDescent="0.3">
      <c r="A14" s="63"/>
      <c r="B14" s="64"/>
      <c r="C14" s="64"/>
      <c r="D14" s="65"/>
      <c r="E14" s="70"/>
      <c r="F14" s="70"/>
      <c r="G14" s="71" t="s">
        <v>322</v>
      </c>
      <c r="H14" s="71" t="s">
        <v>305</v>
      </c>
      <c r="I14" s="71" t="s">
        <v>290</v>
      </c>
      <c r="J14" s="72" t="s">
        <v>267</v>
      </c>
      <c r="K14" s="68" t="s">
        <v>258</v>
      </c>
      <c r="L14" s="69"/>
    </row>
    <row r="15" spans="1:12" ht="57.6" x14ac:dyDescent="0.3">
      <c r="A15" s="63"/>
      <c r="B15" s="64"/>
      <c r="C15" s="64"/>
      <c r="D15" s="65"/>
      <c r="E15" s="70"/>
      <c r="F15" s="70"/>
      <c r="G15" s="71" t="s">
        <v>323</v>
      </c>
      <c r="H15" s="71" t="s">
        <v>306</v>
      </c>
      <c r="I15" s="71" t="s">
        <v>291</v>
      </c>
      <c r="J15" s="72" t="s">
        <v>268</v>
      </c>
      <c r="K15" s="73"/>
      <c r="L15" s="69"/>
    </row>
    <row r="16" spans="1:12" ht="28.8" x14ac:dyDescent="0.3">
      <c r="A16" s="63"/>
      <c r="B16" s="64"/>
      <c r="C16" s="64"/>
      <c r="D16" s="65"/>
      <c r="E16" s="70"/>
      <c r="F16" s="70"/>
      <c r="G16" s="71" t="s">
        <v>324</v>
      </c>
      <c r="H16" s="71" t="s">
        <v>307</v>
      </c>
      <c r="I16" s="71" t="s">
        <v>276</v>
      </c>
      <c r="J16" s="72" t="s">
        <v>269</v>
      </c>
      <c r="K16" s="73"/>
      <c r="L16" s="69"/>
    </row>
    <row r="17" spans="1:12" ht="86.4" x14ac:dyDescent="0.3">
      <c r="A17" s="63"/>
      <c r="B17" s="64"/>
      <c r="C17" s="64"/>
      <c r="D17" s="65"/>
      <c r="E17" s="70"/>
      <c r="F17" s="70"/>
      <c r="G17" s="71" t="s">
        <v>325</v>
      </c>
      <c r="H17" s="71" t="s">
        <v>308</v>
      </c>
      <c r="I17" s="71" t="s">
        <v>292</v>
      </c>
      <c r="J17" s="72" t="s">
        <v>270</v>
      </c>
      <c r="K17" s="73"/>
      <c r="L17" s="69"/>
    </row>
    <row r="18" spans="1:12" ht="86.4" x14ac:dyDescent="0.3">
      <c r="A18" s="63"/>
      <c r="B18" s="64"/>
      <c r="C18" s="64"/>
      <c r="D18" s="65"/>
      <c r="E18" s="70"/>
      <c r="F18" s="70"/>
      <c r="G18" s="71" t="s">
        <v>326</v>
      </c>
      <c r="H18" s="71" t="s">
        <v>309</v>
      </c>
      <c r="I18" s="71" t="s">
        <v>277</v>
      </c>
      <c r="J18" s="72" t="s">
        <v>154</v>
      </c>
      <c r="K18" s="68" t="s">
        <v>271</v>
      </c>
      <c r="L18" s="69"/>
    </row>
  </sheetData>
  <printOptions horizontalCentered="1"/>
  <pageMargins left="0.7" right="0.7" top="0.75" bottom="0.75" header="0.15" footer="0.3"/>
  <pageSetup paperSize="9" scale="45" fitToHeight="0" orientation="landscape" r:id="rId1"/>
  <headerFooter alignWithMargins="0">
    <oddHeader>&amp;L E4. التميز والجودة في القيادة &amp;R&amp;"Ubuntu Light,Bold"&amp;12&amp;K000000 &amp;"Calibri Light,Bold"&amp;K000000اختر "المرحلة الحالية" لكل صف من معايير الجودة
حدد "المرحلة المستهدفة" ومستوى الأولوية
قدم التعليقات، عند الحاجة
استخدم آخر عمودين لتتبع التقدم</oddHeader>
    <oddFooter xml:space="preserve">&amp;LPQS V3 Self-Assessment 
</oddFooter>
  </headerFooter>
  <extLst>
    <ext xmlns:x14="http://schemas.microsoft.com/office/spreadsheetml/2009/9/main" uri="{78C0D931-6437-407d-A8EE-F0AAD7539E65}">
      <x14:conditionalFormattings>
        <x14:conditionalFormatting xmlns:xm="http://schemas.microsoft.com/office/excel/2006/main">
          <x14:cfRule type="containsText" priority="2" operator="containsText" id="{242E8C7E-074D-422A-91C6-34CAAC5EA095}">
            <xm:f>NOT(ISERROR(SEARCH(Data!$F$2,D2)))</xm:f>
            <xm:f>Data!$F$2</xm:f>
            <x14:dxf>
              <font>
                <b/>
                <i val="0"/>
                <color rgb="FFFF0000"/>
              </font>
              <numFmt numFmtId="30" formatCode="@"/>
              <fill>
                <patternFill patternType="none">
                  <bgColor auto="1"/>
                </patternFill>
              </fill>
            </x14:dxf>
          </x14:cfRule>
          <xm:sqref>D2:E18</xm:sqref>
        </x14:conditionalFormatting>
        <x14:conditionalFormatting xmlns:xm="http://schemas.microsoft.com/office/excel/2006/main">
          <x14:cfRule type="expression" priority="3" id="{BCA4796D-B774-4474-83CA-3308D72AD38E}">
            <xm:f>IF(A1=Data!$U$3, TRUE, FALSE)</xm:f>
            <x14:dxf>
              <font>
                <color rgb="FF00B0F0"/>
              </font>
              <fill>
                <patternFill>
                  <bgColor rgb="FF00B0F0"/>
                </patternFill>
              </fill>
            </x14:dxf>
          </x14:cfRule>
          <x14:cfRule type="expression" priority="4" id="{C47E962E-292B-483E-9992-34D80FF4161B}">
            <xm:f>IF(A1=Data!$U$4, TRUE, FALSE)</xm:f>
            <x14:dxf>
              <font>
                <color rgb="FF00B050"/>
              </font>
              <fill>
                <patternFill>
                  <bgColor rgb="FF00B050"/>
                </patternFill>
              </fill>
            </x14:dxf>
          </x14:cfRule>
          <x14:cfRule type="expression" priority="5" id="{55E3D1C5-D545-4BC5-97F1-15F564F18DE0}">
            <xm:f>IF(A1=Data!$U$5, TRUE, FALSE)</xm:f>
            <x14:dxf>
              <font>
                <color rgb="FFFFFF00"/>
              </font>
              <fill>
                <patternFill>
                  <bgColor rgb="FFFFFF00"/>
                </patternFill>
              </fill>
            </x14:dxf>
          </x14:cfRule>
          <x14:cfRule type="expression" priority="6" id="{526E4D00-823C-4778-9B9D-AEBAFC53140E}">
            <xm:f>IF(A1=Data!$U$6, TRUE, FALSE)</xm:f>
            <x14:dxf>
              <font>
                <color rgb="FFFF0000"/>
              </font>
              <fill>
                <patternFill>
                  <bgColor rgb="FFFF0000"/>
                </patternFill>
              </fill>
            </x14:dxf>
          </x14:cfRule>
          <xm:sqref>B1 A1:A1048576</xm:sqref>
        </x14:conditionalFormatting>
        <x14:conditionalFormatting xmlns:xm="http://schemas.microsoft.com/office/excel/2006/main">
          <x14:cfRule type="expression" priority="7" id="{57430DAE-B8CE-4B7C-A0A5-8495CACCFFB7}">
            <xm:f>IF(F2=Data!$D$6, TRUE, FALSE)</xm:f>
            <x14:dxf>
              <fill>
                <patternFill>
                  <bgColor theme="6" tint="0.39994506668294322"/>
                </patternFill>
              </fill>
            </x14:dxf>
          </x14:cfRule>
          <x14:cfRule type="expression" priority="8" id="{8659C431-6DFA-4841-90ED-5138C7C113F1}">
            <xm:f>IF(F2=Data!$D$5, TRUE, FALSE)</xm:f>
            <x14:dxf>
              <fill>
                <patternFill>
                  <bgColor theme="6" tint="0.39994506668294322"/>
                </patternFill>
              </fill>
            </x14:dxf>
          </x14:cfRule>
          <xm:sqref>G2:G18</xm:sqref>
        </x14:conditionalFormatting>
        <x14:conditionalFormatting xmlns:xm="http://schemas.microsoft.com/office/excel/2006/main">
          <x14:cfRule type="expression" priority="9" id="{B0CC346B-8463-4172-9484-465F6706416F}">
            <xm:f>IF(F2=Data!$D$4, TRUE, FALSE)</xm:f>
            <x14:dxf>
              <fill>
                <patternFill>
                  <bgColor theme="6" tint="0.39994506668294322"/>
                </patternFill>
              </fill>
            </x14:dxf>
          </x14:cfRule>
          <xm:sqref>H2:H18</xm:sqref>
        </x14:conditionalFormatting>
        <x14:conditionalFormatting xmlns:xm="http://schemas.microsoft.com/office/excel/2006/main">
          <x14:cfRule type="expression" priority="10" id="{96F6C5BD-FA8B-454A-9200-204D58810CFE}">
            <xm:f>IF(F2=Data!$D$3, TRUE, FALSE)</xm:f>
            <x14:dxf>
              <fill>
                <patternFill>
                  <bgColor theme="6" tint="0.39994506668294322"/>
                </patternFill>
              </fill>
            </x14:dxf>
          </x14:cfRule>
          <xm:sqref>I2:I16</xm:sqref>
        </x14:conditionalFormatting>
        <x14:conditionalFormatting xmlns:xm="http://schemas.microsoft.com/office/excel/2006/main">
          <x14:cfRule type="expression" priority="1" id="{BC5CF05C-10CC-405C-97EB-253DAA2FAE92}">
            <xm:f>IF(F2=Data!$D$2, TRUE, FALSE)</xm:f>
            <x14:dxf>
              <fill>
                <patternFill>
                  <bgColor theme="6" tint="0.39994506668294322"/>
                </patternFill>
              </fill>
            </x14:dxf>
          </x14:cfRule>
          <xm:sqref>J2:J18</xm:sqref>
        </x14:conditionalFormatting>
        <x14:conditionalFormatting xmlns:xm="http://schemas.microsoft.com/office/excel/2006/main">
          <x14:cfRule type="expression" priority="287" id="{96F6C5BD-FA8B-454A-9200-204D58810CFE}">
            <xm:f>IF(F16=Data!$D$3, TRUE, FALSE)</xm:f>
            <x14:dxf>
              <fill>
                <patternFill>
                  <bgColor theme="6" tint="0.39994506668294322"/>
                </patternFill>
              </fill>
            </x14:dxf>
          </x14:cfRule>
          <xm:sqref>I17:I18</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499639BD-A8A1-49D0-A039-4EA77E11D9EE}">
          <x14:formula1>
            <xm:f>Data!$U$2:$U$6</xm:f>
          </x14:formula1>
          <xm:sqref>A2:A18</xm:sqref>
        </x14:dataValidation>
        <x14:dataValidation type="list" allowBlank="1" showInputMessage="1" showErrorMessage="1" xr:uid="{BB5ED264-F219-4197-8A4E-A289590AF136}">
          <x14:formula1>
            <xm:f>Data!$F$2:$F$2</xm:f>
          </x14:formula1>
          <xm:sqref>D2:D18</xm:sqref>
        </x14:dataValidation>
        <x14:dataValidation type="list" allowBlank="1" showInputMessage="1" showErrorMessage="1" xr:uid="{0CBBFDDF-0A33-4B3E-A7CA-7EC906CB4389}">
          <x14:formula1>
            <xm:f>Data!$D$2:$D$6</xm:f>
          </x14:formula1>
          <xm:sqref>F2:F18</xm:sqref>
        </x14:dataValidation>
        <x14:dataValidation type="list" allowBlank="1" showInputMessage="1" showErrorMessage="1" xr:uid="{F281B2BB-60E2-45F5-94F7-F572463BEB9C}">
          <x14:formula1>
            <xm:f>Data!$E$2:$E$6</xm:f>
          </x14:formula1>
          <xm:sqref>E2:E18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579B8-FBBB-4B25-A0C2-3A938A755E98}">
  <sheetPr>
    <tabColor theme="4" tint="0.39997558519241921"/>
    <pageSetUpPr fitToPage="1"/>
  </sheetPr>
  <dimension ref="A2:H38"/>
  <sheetViews>
    <sheetView showGridLines="0" showRuler="0" view="pageLayout" zoomScale="88" zoomScaleNormal="85" zoomScaleSheetLayoutView="70" zoomScalePageLayoutView="88" workbookViewId="0">
      <selection activeCell="G37" sqref="G37:G38"/>
    </sheetView>
  </sheetViews>
  <sheetFormatPr defaultColWidth="3.21875" defaultRowHeight="14.4" x14ac:dyDescent="0.3"/>
  <cols>
    <col min="1" max="1" width="8.5546875" style="32" bestFit="1" customWidth="1"/>
    <col min="2" max="2" width="14" style="32" customWidth="1"/>
    <col min="3" max="3" width="11.21875" style="53" customWidth="1"/>
    <col min="4" max="4" width="11.21875" style="31" customWidth="1"/>
    <col min="5" max="5" width="11.21875" style="32" customWidth="1"/>
    <col min="6" max="6" width="9.88671875" style="32" bestFit="1" customWidth="1"/>
    <col min="7" max="7" width="49.109375" style="33" customWidth="1"/>
    <col min="8" max="8" width="19.44140625" style="33" customWidth="1"/>
    <col min="9" max="11" width="3.21875" style="32" customWidth="1"/>
    <col min="12" max="27" width="3.21875" style="32"/>
    <col min="28" max="28" width="3.21875" style="32" customWidth="1"/>
    <col min="29" max="16384" width="3.21875" style="32"/>
  </cols>
  <sheetData>
    <row r="2" spans="1:8" ht="15.6" x14ac:dyDescent="0.3">
      <c r="B2" s="81"/>
    </row>
    <row r="3" spans="1:8" ht="15.6" x14ac:dyDescent="0.3">
      <c r="G3" s="82" t="s">
        <v>352</v>
      </c>
    </row>
    <row r="4" spans="1:8" x14ac:dyDescent="0.3">
      <c r="B4" s="83"/>
      <c r="G4" s="84" t="s">
        <v>401</v>
      </c>
    </row>
    <row r="5" spans="1:8" ht="15" thickBot="1" x14ac:dyDescent="0.35">
      <c r="A5" s="85"/>
      <c r="B5" s="85"/>
    </row>
    <row r="6" spans="1:8" ht="39.6" customHeight="1" thickBot="1" x14ac:dyDescent="0.35">
      <c r="B6" s="86" t="str">
        <f>Data!D6</f>
        <v>المرحلة +3</v>
      </c>
      <c r="C6" s="87" t="str">
        <f>Data!D5</f>
        <v>المرحلة 3</v>
      </c>
      <c r="D6" s="87" t="str">
        <f>Data!D4</f>
        <v>المرحلة 2</v>
      </c>
      <c r="E6" s="87" t="str">
        <f>Data!D3</f>
        <v>المرحلة 1</v>
      </c>
      <c r="F6" s="88" t="s">
        <v>353</v>
      </c>
      <c r="G6" s="89" t="s">
        <v>402</v>
      </c>
      <c r="H6" s="32"/>
    </row>
    <row r="7" spans="1:8" x14ac:dyDescent="0.3">
      <c r="B7" s="90">
        <f>Data!M12</f>
        <v>0</v>
      </c>
      <c r="C7" s="90">
        <f>Data!L12</f>
        <v>0</v>
      </c>
      <c r="D7" s="90">
        <f>Data!K12</f>
        <v>0</v>
      </c>
      <c r="E7" s="90">
        <f>Data!J12</f>
        <v>0</v>
      </c>
      <c r="F7" s="90">
        <f>Data!I12</f>
        <v>0</v>
      </c>
      <c r="G7" s="91" t="str">
        <f>Data!H2</f>
        <v>S1. تطوير جودة عمل البرنامج محليا</v>
      </c>
      <c r="H7" s="32"/>
    </row>
    <row r="8" spans="1:8" x14ac:dyDescent="0.3">
      <c r="B8" s="90">
        <f>Data!M13</f>
        <v>0</v>
      </c>
      <c r="C8" s="90">
        <f>Data!L13</f>
        <v>0</v>
      </c>
      <c r="D8" s="90">
        <f>Data!K13</f>
        <v>0</v>
      </c>
      <c r="E8" s="90">
        <f>Data!J13</f>
        <v>0</v>
      </c>
      <c r="F8" s="90">
        <f>Data!I13</f>
        <v>0</v>
      </c>
      <c r="G8" s="91" t="str">
        <f>Data!H3</f>
        <v xml:space="preserve">S2. تقوية اللاعبين القادة و المؤثرين الرئيسيين لتحقيق التغيير </v>
      </c>
      <c r="H8" s="32"/>
    </row>
    <row r="9" spans="1:8" x14ac:dyDescent="0.3">
      <c r="B9" s="90">
        <f>Data!M14</f>
        <v>0</v>
      </c>
      <c r="C9" s="90">
        <f>Data!L14</f>
        <v>0</v>
      </c>
      <c r="D9" s="90">
        <f>Data!K14</f>
        <v>0</v>
      </c>
      <c r="E9" s="90">
        <f>Data!J14</f>
        <v>0</v>
      </c>
      <c r="F9" s="90">
        <f>Data!I14</f>
        <v>0</v>
      </c>
      <c r="G9" s="91" t="str">
        <f>Data!H4</f>
        <v xml:space="preserve">S3. تعزيز الممارسات والطرق التي تشجع الدمج </v>
      </c>
      <c r="H9" s="32"/>
    </row>
    <row r="10" spans="1:8" x14ac:dyDescent="0.3">
      <c r="B10" s="90">
        <f>Data!M15</f>
        <v>0</v>
      </c>
      <c r="C10" s="90">
        <f>Data!L15</f>
        <v>0</v>
      </c>
      <c r="D10" s="90">
        <f>Data!K15</f>
        <v>0</v>
      </c>
      <c r="E10" s="90">
        <f>Data!J15</f>
        <v>0</v>
      </c>
      <c r="F10" s="90">
        <f>Data!I15</f>
        <v>0</v>
      </c>
      <c r="G10" s="91" t="str">
        <f>Data!H5</f>
        <v>E1. رقمنة الحركة</v>
      </c>
      <c r="H10" s="32"/>
    </row>
    <row r="11" spans="1:8" x14ac:dyDescent="0.3">
      <c r="B11" s="90">
        <f>Data!M16</f>
        <v>0</v>
      </c>
      <c r="C11" s="90">
        <f>Data!L16</f>
        <v>0</v>
      </c>
      <c r="D11" s="90">
        <f>Data!K16</f>
        <v>0</v>
      </c>
      <c r="E11" s="90">
        <f>Data!J16</f>
        <v>0</v>
      </c>
      <c r="F11" s="90">
        <f>Data!I16</f>
        <v>0</v>
      </c>
      <c r="G11" s="91" t="str">
        <f>Data!H6</f>
        <v xml:space="preserve">E2. زيادة وتوسيع الإيرادات </v>
      </c>
      <c r="H11" s="32"/>
    </row>
    <row r="12" spans="1:8" x14ac:dyDescent="0.3">
      <c r="B12" s="90">
        <f>Data!M17</f>
        <v>0</v>
      </c>
      <c r="C12" s="90">
        <f>Data!L17</f>
        <v>0</v>
      </c>
      <c r="D12" s="90">
        <f>Data!K17</f>
        <v>0</v>
      </c>
      <c r="E12" s="90">
        <f>Data!J17</f>
        <v>0</v>
      </c>
      <c r="F12" s="90">
        <f>Data!I17</f>
        <v>0</v>
      </c>
      <c r="G12" s="91" t="str">
        <f>Data!H7</f>
        <v>E3. بناء العلامة التجارية</v>
      </c>
      <c r="H12" s="32"/>
    </row>
    <row r="13" spans="1:8" ht="15" thickBot="1" x14ac:dyDescent="0.35">
      <c r="B13" s="92">
        <f>Data!M18</f>
        <v>0</v>
      </c>
      <c r="C13" s="92">
        <f>Data!L18</f>
        <v>0</v>
      </c>
      <c r="D13" s="92">
        <f>Data!K18</f>
        <v>0</v>
      </c>
      <c r="E13" s="92">
        <f>Data!J18</f>
        <v>0</v>
      </c>
      <c r="F13" s="92">
        <f>Data!I18</f>
        <v>0</v>
      </c>
      <c r="G13" s="93" t="str">
        <f>Data!H8</f>
        <v xml:space="preserve">E4. التميز والجودة في القيادة </v>
      </c>
      <c r="H13" s="32"/>
    </row>
    <row r="14" spans="1:8" ht="15" thickBot="1" x14ac:dyDescent="0.35">
      <c r="B14" s="94">
        <f>Data!M19</f>
        <v>0</v>
      </c>
      <c r="C14" s="95">
        <f>Data!L19</f>
        <v>0</v>
      </c>
      <c r="D14" s="95">
        <f>Data!K19</f>
        <v>0</v>
      </c>
      <c r="E14" s="95">
        <f>Data!J19</f>
        <v>0</v>
      </c>
      <c r="F14" s="95">
        <f>Data!I19</f>
        <v>0</v>
      </c>
      <c r="G14" s="96" t="s">
        <v>354</v>
      </c>
      <c r="H14" s="32"/>
    </row>
    <row r="15" spans="1:8" x14ac:dyDescent="0.3">
      <c r="A15" s="97"/>
      <c r="B15" s="97"/>
    </row>
    <row r="16" spans="1:8" x14ac:dyDescent="0.3">
      <c r="B16" s="97"/>
      <c r="G16" s="84" t="s">
        <v>401</v>
      </c>
    </row>
    <row r="17" spans="1:8" x14ac:dyDescent="0.3">
      <c r="A17" s="83"/>
      <c r="B17" s="97"/>
    </row>
    <row r="18" spans="1:8" x14ac:dyDescent="0.3">
      <c r="C18" s="98">
        <f>Data!R2</f>
        <v>0</v>
      </c>
      <c r="D18" s="32"/>
      <c r="G18" s="99" t="s">
        <v>355</v>
      </c>
    </row>
    <row r="19" spans="1:8" x14ac:dyDescent="0.3">
      <c r="C19" s="98">
        <f>Data!R3</f>
        <v>0</v>
      </c>
      <c r="D19" s="32"/>
      <c r="F19" s="33"/>
      <c r="G19" s="99" t="s">
        <v>356</v>
      </c>
      <c r="H19" s="32"/>
    </row>
    <row r="20" spans="1:8" x14ac:dyDescent="0.3">
      <c r="C20" s="98">
        <f>Data!R4</f>
        <v>0</v>
      </c>
      <c r="D20" s="32"/>
      <c r="F20" s="33"/>
      <c r="G20" s="99" t="s">
        <v>357</v>
      </c>
      <c r="H20" s="32"/>
    </row>
    <row r="21" spans="1:8" ht="15" thickBot="1" x14ac:dyDescent="0.35">
      <c r="A21" s="100"/>
      <c r="C21" s="98"/>
      <c r="D21" s="32"/>
      <c r="F21" s="33"/>
      <c r="H21" s="32"/>
    </row>
    <row r="22" spans="1:8" ht="24.6" thickBot="1" x14ac:dyDescent="0.35">
      <c r="A22" s="101" t="str">
        <f>Data!F1</f>
        <v>ذا أهيمة عليا</v>
      </c>
      <c r="B22" s="102" t="str">
        <f>Data!E5</f>
        <v>وصلت أعلى مرحلة</v>
      </c>
      <c r="C22" s="102" t="str">
        <f>Data!E4</f>
        <v>المرحلة 3</v>
      </c>
      <c r="D22" s="102" t="str">
        <f>Data!E3</f>
        <v>المرحلة 2</v>
      </c>
      <c r="E22" s="102" t="str">
        <f>Data!E2</f>
        <v>المرحلة 1</v>
      </c>
      <c r="F22" s="102" t="str">
        <f>Data!E6</f>
        <v>ليست حاليا أولوية</v>
      </c>
      <c r="G22" s="103" t="s">
        <v>402</v>
      </c>
    </row>
    <row r="23" spans="1:8" x14ac:dyDescent="0.3">
      <c r="A23" s="90">
        <f>Data!N33</f>
        <v>0</v>
      </c>
      <c r="B23" s="90">
        <f>Data!I33</f>
        <v>0</v>
      </c>
      <c r="C23" s="90">
        <f>Data!J33</f>
        <v>0</v>
      </c>
      <c r="D23" s="90">
        <f>Data!K33</f>
        <v>0</v>
      </c>
      <c r="E23" s="90">
        <f>Data!L33</f>
        <v>0</v>
      </c>
      <c r="F23" s="90">
        <f>Data!M33</f>
        <v>0</v>
      </c>
      <c r="G23" s="91" t="str">
        <f>Data!H2</f>
        <v>S1. تطوير جودة عمل البرنامج محليا</v>
      </c>
    </row>
    <row r="24" spans="1:8" x14ac:dyDescent="0.3">
      <c r="A24" s="90">
        <f>Data!N34</f>
        <v>0</v>
      </c>
      <c r="B24" s="90">
        <f>Data!I34</f>
        <v>0</v>
      </c>
      <c r="C24" s="90">
        <f>Data!J34</f>
        <v>0</v>
      </c>
      <c r="D24" s="90">
        <f>Data!K34</f>
        <v>0</v>
      </c>
      <c r="E24" s="90">
        <f>Data!L34</f>
        <v>0</v>
      </c>
      <c r="F24" s="90">
        <f>Data!M34</f>
        <v>0</v>
      </c>
      <c r="G24" s="91" t="str">
        <f>Data!H3</f>
        <v xml:space="preserve">S2. تقوية اللاعبين القادة و المؤثرين الرئيسيين لتحقيق التغيير </v>
      </c>
    </row>
    <row r="25" spans="1:8" x14ac:dyDescent="0.3">
      <c r="A25" s="90">
        <f>Data!N35</f>
        <v>0</v>
      </c>
      <c r="B25" s="90">
        <f>Data!I35</f>
        <v>0</v>
      </c>
      <c r="C25" s="90">
        <f>Data!J35</f>
        <v>0</v>
      </c>
      <c r="D25" s="90">
        <f>Data!K35</f>
        <v>0</v>
      </c>
      <c r="E25" s="90">
        <f>Data!L35</f>
        <v>0</v>
      </c>
      <c r="F25" s="90">
        <f>Data!M35</f>
        <v>0</v>
      </c>
      <c r="G25" s="91" t="str">
        <f>Data!H4</f>
        <v xml:space="preserve">S3. تعزيز الممارسات والطرق التي تشجع الدمج </v>
      </c>
    </row>
    <row r="26" spans="1:8" x14ac:dyDescent="0.3">
      <c r="A26" s="90">
        <f>Data!N36</f>
        <v>0</v>
      </c>
      <c r="B26" s="90">
        <f>Data!I36</f>
        <v>0</v>
      </c>
      <c r="C26" s="90">
        <f>Data!J36</f>
        <v>0</v>
      </c>
      <c r="D26" s="90">
        <f>Data!K36</f>
        <v>0</v>
      </c>
      <c r="E26" s="90">
        <f>Data!L36</f>
        <v>0</v>
      </c>
      <c r="F26" s="90">
        <f>Data!M36</f>
        <v>0</v>
      </c>
      <c r="G26" s="91" t="str">
        <f>Data!H5</f>
        <v>E1. رقمنة الحركة</v>
      </c>
    </row>
    <row r="27" spans="1:8" x14ac:dyDescent="0.3">
      <c r="A27" s="90">
        <f>Data!N37</f>
        <v>0</v>
      </c>
      <c r="B27" s="90">
        <f>Data!I37</f>
        <v>0</v>
      </c>
      <c r="C27" s="90">
        <f>Data!J37</f>
        <v>0</v>
      </c>
      <c r="D27" s="90">
        <f>Data!K37</f>
        <v>0</v>
      </c>
      <c r="E27" s="90">
        <f>Data!L37</f>
        <v>0</v>
      </c>
      <c r="F27" s="90">
        <f>Data!M37</f>
        <v>0</v>
      </c>
      <c r="G27" s="91" t="str">
        <f>Data!H6</f>
        <v xml:space="preserve">E2. زيادة وتوسيع الإيرادات </v>
      </c>
    </row>
    <row r="28" spans="1:8" x14ac:dyDescent="0.3">
      <c r="A28" s="90">
        <f>Data!N38</f>
        <v>0</v>
      </c>
      <c r="B28" s="90">
        <f>Data!I38</f>
        <v>0</v>
      </c>
      <c r="C28" s="90">
        <f>Data!J38</f>
        <v>0</v>
      </c>
      <c r="D28" s="90">
        <f>Data!K38</f>
        <v>0</v>
      </c>
      <c r="E28" s="90">
        <f>Data!L38</f>
        <v>0</v>
      </c>
      <c r="F28" s="90">
        <f>Data!M38</f>
        <v>0</v>
      </c>
      <c r="G28" s="91" t="str">
        <f>Data!H7</f>
        <v>E3. بناء العلامة التجارية</v>
      </c>
    </row>
    <row r="29" spans="1:8" ht="15" thickBot="1" x14ac:dyDescent="0.35">
      <c r="A29" s="92">
        <f>Data!N39</f>
        <v>0</v>
      </c>
      <c r="B29" s="92">
        <f>Data!I39</f>
        <v>0</v>
      </c>
      <c r="C29" s="92">
        <f>Data!J39</f>
        <v>0</v>
      </c>
      <c r="D29" s="92">
        <f>Data!K39</f>
        <v>0</v>
      </c>
      <c r="E29" s="92">
        <f>Data!L39</f>
        <v>0</v>
      </c>
      <c r="F29" s="92">
        <f>Data!M39</f>
        <v>0</v>
      </c>
      <c r="G29" s="93" t="str">
        <f>Data!H8</f>
        <v xml:space="preserve">E4. التميز والجودة في القيادة </v>
      </c>
    </row>
    <row r="30" spans="1:8" ht="15" thickBot="1" x14ac:dyDescent="0.35">
      <c r="A30" s="104">
        <f>Data!N40</f>
        <v>0</v>
      </c>
      <c r="B30" s="105">
        <f>Data!I40</f>
        <v>0</v>
      </c>
      <c r="C30" s="105">
        <f>Data!J40</f>
        <v>0</v>
      </c>
      <c r="D30" s="105">
        <f>Data!K40</f>
        <v>0</v>
      </c>
      <c r="E30" s="105">
        <f>Data!L40</f>
        <v>0</v>
      </c>
      <c r="F30" s="105">
        <f>Data!M40</f>
        <v>0</v>
      </c>
      <c r="G30" s="96" t="s">
        <v>354</v>
      </c>
    </row>
    <row r="32" spans="1:8" x14ac:dyDescent="0.3">
      <c r="G32" s="84" t="s">
        <v>358</v>
      </c>
    </row>
    <row r="34" spans="6:7" x14ac:dyDescent="0.3">
      <c r="F34" s="106">
        <f>Data!W2</f>
        <v>0</v>
      </c>
      <c r="G34" s="107" t="s">
        <v>359</v>
      </c>
    </row>
    <row r="35" spans="6:7" x14ac:dyDescent="0.3">
      <c r="F35" s="106">
        <f>Data!W3</f>
        <v>0</v>
      </c>
      <c r="G35" s="107" t="s">
        <v>403</v>
      </c>
    </row>
    <row r="36" spans="6:7" x14ac:dyDescent="0.3">
      <c r="F36" s="106">
        <f>Data!W4</f>
        <v>0</v>
      </c>
      <c r="G36" s="107" t="s">
        <v>404</v>
      </c>
    </row>
    <row r="37" spans="6:7" x14ac:dyDescent="0.3">
      <c r="F37" s="106">
        <f>Data!W5</f>
        <v>0</v>
      </c>
      <c r="G37" s="107" t="s">
        <v>360</v>
      </c>
    </row>
    <row r="38" spans="6:7" x14ac:dyDescent="0.3">
      <c r="F38" s="106">
        <f>Data!W6</f>
        <v>0</v>
      </c>
      <c r="G38" s="107" t="s">
        <v>361</v>
      </c>
    </row>
  </sheetData>
  <conditionalFormatting sqref="B7:F14 A23:F30">
    <cfRule type="dataBar" priority="13">
      <dataBar>
        <cfvo type="num" val="0"/>
        <cfvo type="num" val="1"/>
        <color rgb="FF92D050"/>
      </dataBar>
      <extLst>
        <ext xmlns:x14="http://schemas.microsoft.com/office/spreadsheetml/2009/9/main" uri="{B025F937-C7B1-47D3-B67F-A62EFF666E3E}">
          <x14:id>{A72B5FBB-3968-4A60-8FDE-B754F0BBE34C}</x14:id>
        </ext>
      </extLst>
    </cfRule>
  </conditionalFormatting>
  <conditionalFormatting sqref="F35:F36">
    <cfRule type="dataBar" priority="4">
      <dataBar>
        <cfvo type="num" val="0"/>
        <cfvo type="num" val="1"/>
        <color rgb="FF92D050"/>
      </dataBar>
      <extLst>
        <ext xmlns:x14="http://schemas.microsoft.com/office/spreadsheetml/2009/9/main" uri="{B025F937-C7B1-47D3-B67F-A62EFF666E3E}">
          <x14:id>{40F2110E-CB0A-4064-8149-67A476550C6A}</x14:id>
        </ext>
      </extLst>
    </cfRule>
  </conditionalFormatting>
  <conditionalFormatting sqref="F37">
    <cfRule type="dataBar" priority="3">
      <dataBar>
        <cfvo type="num" val="0"/>
        <cfvo type="num" val="1"/>
        <color rgb="FFFFFF00"/>
      </dataBar>
      <extLst>
        <ext xmlns:x14="http://schemas.microsoft.com/office/spreadsheetml/2009/9/main" uri="{B025F937-C7B1-47D3-B67F-A62EFF666E3E}">
          <x14:id>{DCD765C3-05E9-4392-8C99-7C27558BF5DA}</x14:id>
        </ext>
      </extLst>
    </cfRule>
  </conditionalFormatting>
  <conditionalFormatting sqref="F34">
    <cfRule type="dataBar" priority="2">
      <dataBar>
        <cfvo type="num" val="0"/>
        <cfvo type="num" val="1"/>
        <color theme="0" tint="-0.14999847407452621"/>
      </dataBar>
      <extLst>
        <ext xmlns:x14="http://schemas.microsoft.com/office/spreadsheetml/2009/9/main" uri="{B025F937-C7B1-47D3-B67F-A62EFF666E3E}">
          <x14:id>{D60F6A31-432B-4CF5-8A58-236B2DB69AED}</x14:id>
        </ext>
      </extLst>
    </cfRule>
  </conditionalFormatting>
  <conditionalFormatting sqref="F38">
    <cfRule type="dataBar" priority="1">
      <dataBar>
        <cfvo type="num" val="0"/>
        <cfvo type="num" val="1"/>
        <color rgb="FFFF0000"/>
      </dataBar>
      <extLst>
        <ext xmlns:x14="http://schemas.microsoft.com/office/spreadsheetml/2009/9/main" uri="{B025F937-C7B1-47D3-B67F-A62EFF666E3E}">
          <x14:id>{3F1C921B-9BA5-418A-94BD-BC5AF208D459}</x14:id>
        </ext>
      </extLst>
    </cfRule>
  </conditionalFormatting>
  <pageMargins left="0.7" right="0.7" top="0.75" bottom="0.75" header="0.2" footer="0.3"/>
  <pageSetup paperSize="9" scale="76" orientation="portrait" r:id="rId1"/>
  <headerFooter scaleWithDoc="0" alignWithMargins="0">
    <oddHeader>&amp;L&amp;"Calibri Light,Regular"&amp;12مرحبًا بكم، اليكم معايير جودة البرنامج
أداة التقييم الذاتي&amp;R&amp;G</oddHeader>
    <oddFooter xml:space="preserve">&amp;LPQS V3 Self-Assessment 
</oddFooter>
  </headerFooter>
  <legacyDrawingHF r:id="rId2"/>
  <extLst>
    <ext xmlns:x14="http://schemas.microsoft.com/office/spreadsheetml/2009/9/main" uri="{78C0D931-6437-407d-A8EE-F0AAD7539E65}">
      <x14:conditionalFormattings>
        <x14:conditionalFormatting xmlns:xm="http://schemas.microsoft.com/office/excel/2006/main">
          <x14:cfRule type="dataBar" id="{A72B5FBB-3968-4A60-8FDE-B754F0BBE34C}">
            <x14:dataBar minLength="0" maxLength="100" gradient="0">
              <x14:cfvo type="num">
                <xm:f>0</xm:f>
              </x14:cfvo>
              <x14:cfvo type="num">
                <xm:f>1</xm:f>
              </x14:cfvo>
              <x14:negativeFillColor rgb="FFFF0000"/>
              <x14:axisColor rgb="FF000000"/>
            </x14:dataBar>
          </x14:cfRule>
          <xm:sqref>B7:F14 A23:F30</xm:sqref>
        </x14:conditionalFormatting>
        <x14:conditionalFormatting xmlns:xm="http://schemas.microsoft.com/office/excel/2006/main">
          <x14:cfRule type="dataBar" id="{40F2110E-CB0A-4064-8149-67A476550C6A}">
            <x14:dataBar minLength="0" maxLength="100" gradient="0">
              <x14:cfvo type="num">
                <xm:f>0</xm:f>
              </x14:cfvo>
              <x14:cfvo type="num">
                <xm:f>1</xm:f>
              </x14:cfvo>
              <x14:negativeFillColor rgb="FFFF0000"/>
              <x14:axisColor rgb="FF000000"/>
            </x14:dataBar>
          </x14:cfRule>
          <xm:sqref>F35:F36</xm:sqref>
        </x14:conditionalFormatting>
        <x14:conditionalFormatting xmlns:xm="http://schemas.microsoft.com/office/excel/2006/main">
          <x14:cfRule type="dataBar" id="{DCD765C3-05E9-4392-8C99-7C27558BF5DA}">
            <x14:dataBar minLength="0" maxLength="100" gradient="0">
              <x14:cfvo type="num">
                <xm:f>0</xm:f>
              </x14:cfvo>
              <x14:cfvo type="num">
                <xm:f>1</xm:f>
              </x14:cfvo>
              <x14:negativeFillColor rgb="FFFF0000"/>
              <x14:axisColor rgb="FF000000"/>
            </x14:dataBar>
          </x14:cfRule>
          <xm:sqref>F37</xm:sqref>
        </x14:conditionalFormatting>
        <x14:conditionalFormatting xmlns:xm="http://schemas.microsoft.com/office/excel/2006/main">
          <x14:cfRule type="dataBar" id="{D60F6A31-432B-4CF5-8A58-236B2DB69AED}">
            <x14:dataBar minLength="0" maxLength="100" gradient="0">
              <x14:cfvo type="num">
                <xm:f>0</xm:f>
              </x14:cfvo>
              <x14:cfvo type="num">
                <xm:f>1</xm:f>
              </x14:cfvo>
              <x14:negativeFillColor rgb="FFFF0000"/>
              <x14:axisColor rgb="FF000000"/>
            </x14:dataBar>
          </x14:cfRule>
          <xm:sqref>F34</xm:sqref>
        </x14:conditionalFormatting>
        <x14:conditionalFormatting xmlns:xm="http://schemas.microsoft.com/office/excel/2006/main">
          <x14:cfRule type="dataBar" id="{3F1C921B-9BA5-418A-94BD-BC5AF208D459}">
            <x14:dataBar minLength="0" maxLength="100" gradient="0">
              <x14:cfvo type="num">
                <xm:f>0</xm:f>
              </x14:cfvo>
              <x14:cfvo type="num">
                <xm:f>1</xm:f>
              </x14:cfvo>
              <x14:negativeFillColor rgb="FFFF0000"/>
              <x14:axisColor rgb="FF000000"/>
            </x14:dataBar>
          </x14:cfRule>
          <xm:sqref>F38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6E9AD5CFA9B0044AEE0D7819223FC9E" ma:contentTypeVersion="13" ma:contentTypeDescription="Create a new document." ma:contentTypeScope="" ma:versionID="a4efda5d4779def98c768788da573c97">
  <xsd:schema xmlns:xsd="http://www.w3.org/2001/XMLSchema" xmlns:xs="http://www.w3.org/2001/XMLSchema" xmlns:p="http://schemas.microsoft.com/office/2006/metadata/properties" xmlns:ns3="2b4ae5a7-7c73-4616-a4aa-f6a7f1614da6" xmlns:ns4="11a4bcd5-ceac-4364-8bf5-4135fdfd436a" targetNamespace="http://schemas.microsoft.com/office/2006/metadata/properties" ma:root="true" ma:fieldsID="c84055381e11be4feee31b05d3c45002" ns3:_="" ns4:_="">
    <xsd:import namespace="2b4ae5a7-7c73-4616-a4aa-f6a7f1614da6"/>
    <xsd:import namespace="11a4bcd5-ceac-4364-8bf5-4135fdfd436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4ae5a7-7c73-4616-a4aa-f6a7f1614da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a4bcd5-ceac-4364-8bf5-4135fdfd436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C3F8B3-CE62-4A8C-9835-98093B797E80}">
  <ds:schemaRefs>
    <ds:schemaRef ds:uri="http://schemas.microsoft.com/sharepoint/v3/contenttype/forms"/>
  </ds:schemaRefs>
</ds:datastoreItem>
</file>

<file path=customXml/itemProps2.xml><?xml version="1.0" encoding="utf-8"?>
<ds:datastoreItem xmlns:ds="http://schemas.openxmlformats.org/officeDocument/2006/customXml" ds:itemID="{5E4CDEE7-0F4F-48B6-BE0C-CCCFF52EB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4ae5a7-7c73-4616-a4aa-f6a7f1614da6"/>
    <ds:schemaRef ds:uri="11a4bcd5-ceac-4364-8bf5-4135fdfd4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CE8FBF-0C1B-448D-B1EF-D857CB7D9262}">
  <ds:schemaRefs>
    <ds:schemaRef ds:uri="11a4bcd5-ceac-4364-8bf5-4135fdfd436a"/>
    <ds:schemaRef ds:uri="2b4ae5a7-7c73-4616-a4aa-f6a7f1614da6"/>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vt:lpstr>
      <vt:lpstr>S1</vt:lpstr>
      <vt:lpstr>S2</vt:lpstr>
      <vt:lpstr>S3</vt:lpstr>
      <vt:lpstr>E1</vt:lpstr>
      <vt:lpstr>E2</vt:lpstr>
      <vt:lpstr>E3</vt:lpstr>
      <vt:lpstr>E4</vt:lpstr>
      <vt:lpstr>DASHBOARD</vt:lpstr>
      <vt:lpstr>Data</vt:lpstr>
      <vt:lpstr>DASHBOARD!Print_Area</vt:lpstr>
      <vt:lpstr>'E1'!Print_Area</vt:lpstr>
      <vt:lpstr>'E2'!Print_Area</vt:lpstr>
      <vt:lpstr>'E3'!Print_Area</vt:lpstr>
      <vt:lpstr>'E4'!Print_Area</vt:lpstr>
      <vt:lpstr>INTRO!Print_Area</vt:lpstr>
      <vt:lpstr>'S1'!Print_Area</vt:lpstr>
      <vt:lpstr>'S2'!Print_Area</vt:lpstr>
      <vt:lpstr>'S3'!Print_Area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Svetlana Fenichel</cp:lastModifiedBy>
  <cp:lastPrinted>2021-11-04T16:12:30Z</cp:lastPrinted>
  <dcterms:created xsi:type="dcterms:W3CDTF">2012-03-14T10:30:28Z</dcterms:created>
  <dcterms:modified xsi:type="dcterms:W3CDTF">2023-01-09T20:37:09Z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0x010100A6E9AD5CFA9B0044AEE0D7819223FC9E</vt:lpwstr>
  </property>
</Properties>
</file>