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codeName="ThisWorkbook" hidePivotFieldList="1" defaultThemeVersion="124226"/>
  <mc:AlternateContent xmlns:mc="http://schemas.openxmlformats.org/markup-compatibility/2006">
    <mc:Choice Requires="x15">
      <x15ac:absPath xmlns:x15ac="http://schemas.microsoft.com/office/spreadsheetml/2010/11/ac" url="C:\Users\sfenichel\Dropbox (Specialolympics.org)\#OrgEx\2. Operational Excellence\PQS\PQS V3\Self-assessment\Final\"/>
    </mc:Choice>
  </mc:AlternateContent>
  <xr:revisionPtr revIDLastSave="0" documentId="13_ncr:1_{E449B404-0658-40A3-9724-93796509CFC4}" xr6:coauthVersionLast="47" xr6:coauthVersionMax="47" xr10:uidLastSave="{00000000-0000-0000-0000-000000000000}"/>
  <bookViews>
    <workbookView xWindow="-108" yWindow="-108" windowWidth="23256" windowHeight="12576" tabRatio="604" activeTab="8" xr2:uid="{00000000-000D-0000-FFFF-FFFF00000000}"/>
  </bookViews>
  <sheets>
    <sheet name="INTRODUCTION" sheetId="79" r:id="rId1"/>
    <sheet name="S1" sheetId="72" r:id="rId2"/>
    <sheet name="S2" sheetId="73" r:id="rId3"/>
    <sheet name="S3" sheetId="74" r:id="rId4"/>
    <sheet name="E1" sheetId="75" r:id="rId5"/>
    <sheet name="E2" sheetId="76" r:id="rId6"/>
    <sheet name="E3" sheetId="77" r:id="rId7"/>
    <sheet name="E4" sheetId="64" r:id="rId8"/>
    <sheet name="TABLEAU DE BORD" sheetId="82" r:id="rId9"/>
    <sheet name="Data" sheetId="56" state="hidden" r:id="rId10"/>
  </sheets>
  <definedNames>
    <definedName name="_xlnm._FilterDatabase" localSheetId="4" hidden="1">'E1'!$F$1:$G$9</definedName>
    <definedName name="_xlnm._FilterDatabase" localSheetId="5" hidden="1">'E2'!$F$1:$G$6</definedName>
    <definedName name="_xlnm._FilterDatabase" localSheetId="6" hidden="1">'E3'!$F$1:$G$10</definedName>
    <definedName name="_xlnm._FilterDatabase" localSheetId="7" hidden="1">'E4'!$F$1:$G$18</definedName>
    <definedName name="_xlnm._FilterDatabase" localSheetId="0" hidden="1">INTRODUCTION!#REF!</definedName>
    <definedName name="_xlnm._FilterDatabase" localSheetId="1" hidden="1">'S1'!$F$1:$G$18</definedName>
    <definedName name="_xlnm._FilterDatabase" localSheetId="2" hidden="1">'S2'!$F$1:$G$8</definedName>
    <definedName name="_xlnm._FilterDatabase" localSheetId="3" hidden="1">'S3'!$F$1:$G$6</definedName>
    <definedName name="_xlnm._FilterDatabase" localSheetId="8" hidden="1">'TABLEAU DE BORD'!#REF!</definedName>
    <definedName name="_Hlk62576649" localSheetId="4">'E1'!#REF!</definedName>
    <definedName name="_Hlk62576649" localSheetId="5">'E2'!#REF!</definedName>
    <definedName name="_Hlk62576649" localSheetId="6">'E3'!#REF!</definedName>
    <definedName name="_Hlk62576649" localSheetId="7">'E4'!#REF!</definedName>
    <definedName name="_Hlk62576649" localSheetId="0">INTRODUCTION!#REF!</definedName>
    <definedName name="_Hlk62576649" localSheetId="1">'S1'!#REF!</definedName>
    <definedName name="_Hlk62576649" localSheetId="2">'S2'!#REF!</definedName>
    <definedName name="_Hlk62576649" localSheetId="3">'S3'!#REF!</definedName>
    <definedName name="_Hlk62576649" localSheetId="8">'TABLEAU DE BORD'!#REF!</definedName>
    <definedName name="_xlnm.Print_Area" localSheetId="4">'E1'!$A$1:$I$9</definedName>
    <definedName name="_xlnm.Print_Area" localSheetId="5">'E2'!$A$1:$I$6</definedName>
    <definedName name="_xlnm.Print_Area" localSheetId="6">'E3'!$A$1:$I$10</definedName>
    <definedName name="_xlnm.Print_Area" localSheetId="7">'E4'!$A$1:$I$18</definedName>
    <definedName name="_xlnm.Print_Area" localSheetId="0">INTRODUCTION!$A$1:$D$48</definedName>
    <definedName name="_xlnm.Print_Area" localSheetId="1">'S1'!$A$1:$I$19</definedName>
    <definedName name="_xlnm.Print_Area" localSheetId="2">'S2'!$A$1:$I$8</definedName>
    <definedName name="_xlnm.Print_Area" localSheetId="3">'S3'!$A$1:$I$6</definedName>
    <definedName name="_xlnm.Print_Area" localSheetId="8">'TABLEAU DE BORD'!$A$1:$G$39</definedName>
  </definedNames>
  <calcPr calcId="191029"/>
  <customWorkbookViews>
    <customWorkbookView name="1-page" guid="{90A66CAE-CEC2-457F-A9FB-851135E4D5CF}" maximized="1" xWindow="-1608" yWindow="81" windowWidth="1616" windowHeight="876" activeSheetId="4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32" i="82" l="1"/>
  <c r="M1" i="56"/>
  <c r="N22" i="56" l="1"/>
  <c r="M22" i="56"/>
  <c r="H1" i="73" l="1"/>
  <c r="B1" i="64"/>
  <c r="C1" i="64"/>
  <c r="D1" i="64"/>
  <c r="E1" i="64"/>
  <c r="F1" i="64"/>
  <c r="G1" i="64"/>
  <c r="H1" i="64"/>
  <c r="I1" i="64"/>
  <c r="J1" i="64"/>
  <c r="K1" i="64"/>
  <c r="A1" i="64"/>
  <c r="B1" i="77"/>
  <c r="C1" i="77"/>
  <c r="D1" i="77"/>
  <c r="E1" i="77"/>
  <c r="F1" i="77"/>
  <c r="G1" i="77"/>
  <c r="H1" i="77"/>
  <c r="I1" i="77"/>
  <c r="J1" i="77"/>
  <c r="K1" i="77"/>
  <c r="A1" i="77"/>
  <c r="B1" i="76"/>
  <c r="C1" i="76"/>
  <c r="D1" i="76"/>
  <c r="E1" i="76"/>
  <c r="F1" i="76"/>
  <c r="G1" i="76"/>
  <c r="H1" i="76"/>
  <c r="I1" i="76"/>
  <c r="J1" i="76"/>
  <c r="K1" i="76"/>
  <c r="A1" i="76"/>
  <c r="B1" i="75"/>
  <c r="C1" i="75"/>
  <c r="D1" i="75"/>
  <c r="E1" i="75"/>
  <c r="F1" i="75"/>
  <c r="G1" i="75"/>
  <c r="H1" i="75"/>
  <c r="I1" i="75"/>
  <c r="J1" i="75"/>
  <c r="K1" i="75"/>
  <c r="A1" i="75"/>
  <c r="B1" i="74"/>
  <c r="C1" i="74"/>
  <c r="D1" i="74"/>
  <c r="E1" i="74"/>
  <c r="F1" i="74"/>
  <c r="G1" i="74"/>
  <c r="H1" i="74"/>
  <c r="I1" i="74"/>
  <c r="J1" i="74"/>
  <c r="K1" i="74"/>
  <c r="A1" i="74"/>
  <c r="J1" i="73"/>
  <c r="K1" i="73"/>
  <c r="D1" i="73"/>
  <c r="E1" i="73"/>
  <c r="F1" i="73"/>
  <c r="G1" i="73"/>
  <c r="I1" i="73"/>
  <c r="C1" i="73"/>
  <c r="B1" i="73"/>
  <c r="A1" i="73"/>
  <c r="Q2" i="56"/>
  <c r="A24" i="82"/>
  <c r="A25" i="82"/>
  <c r="A26" i="82"/>
  <c r="A27" i="82"/>
  <c r="A28" i="82"/>
  <c r="A29" i="82"/>
  <c r="A23" i="82"/>
  <c r="A22" i="82"/>
  <c r="A8" i="82"/>
  <c r="A9" i="82"/>
  <c r="A10" i="82"/>
  <c r="A11" i="82"/>
  <c r="A12" i="82"/>
  <c r="A13" i="82"/>
  <c r="A7" i="82"/>
  <c r="N11" i="56"/>
  <c r="N32" i="56"/>
  <c r="H34" i="56"/>
  <c r="H35" i="56"/>
  <c r="H36" i="56"/>
  <c r="H37" i="56"/>
  <c r="H38" i="56"/>
  <c r="H39" i="56"/>
  <c r="H40" i="56"/>
  <c r="H33" i="56"/>
  <c r="H30" i="56"/>
  <c r="H26" i="56"/>
  <c r="H27" i="56"/>
  <c r="H28" i="56"/>
  <c r="H29" i="56"/>
  <c r="H13" i="56"/>
  <c r="H24" i="56" s="1"/>
  <c r="H14" i="56"/>
  <c r="H25" i="56" s="1"/>
  <c r="H15" i="56"/>
  <c r="H16" i="56"/>
  <c r="H17" i="56"/>
  <c r="H18" i="56"/>
  <c r="H19" i="56"/>
  <c r="H12" i="56"/>
  <c r="H23" i="56" s="1"/>
  <c r="A35" i="82" l="1"/>
  <c r="A36" i="82"/>
  <c r="A37" i="82"/>
  <c r="A38" i="82"/>
  <c r="A34" i="82"/>
  <c r="N29" i="56"/>
  <c r="M29" i="56"/>
  <c r="L29" i="56"/>
  <c r="K29" i="56"/>
  <c r="J29" i="56"/>
  <c r="M28" i="56"/>
  <c r="L28" i="56"/>
  <c r="K28" i="56"/>
  <c r="J28" i="56"/>
  <c r="I28" i="56"/>
  <c r="N27" i="56"/>
  <c r="M27" i="56"/>
  <c r="L27" i="56"/>
  <c r="K27" i="56"/>
  <c r="J27" i="56"/>
  <c r="I27" i="56"/>
  <c r="I26" i="56"/>
  <c r="L26" i="56"/>
  <c r="K26" i="56"/>
  <c r="J26" i="56"/>
  <c r="M26" i="56"/>
  <c r="M25" i="56"/>
  <c r="L25" i="56"/>
  <c r="K25" i="56"/>
  <c r="J25" i="56"/>
  <c r="I24" i="56"/>
  <c r="I25" i="56"/>
  <c r="R2" i="56"/>
  <c r="N28" i="56"/>
  <c r="N26" i="56"/>
  <c r="N25" i="56"/>
  <c r="N24" i="56"/>
  <c r="M24" i="56"/>
  <c r="L24" i="56"/>
  <c r="K24" i="56"/>
  <c r="J24" i="56"/>
  <c r="M32" i="56"/>
  <c r="F22" i="82" s="1"/>
  <c r="I29" i="56"/>
  <c r="I23" i="56"/>
  <c r="N23" i="56"/>
  <c r="M23" i="56"/>
  <c r="L23" i="56"/>
  <c r="K23" i="56"/>
  <c r="J23" i="56"/>
  <c r="I22" i="56"/>
  <c r="I32" i="56" s="1"/>
  <c r="B22" i="82" s="1"/>
  <c r="G22" i="82"/>
  <c r="L22" i="56"/>
  <c r="L32" i="56" s="1"/>
  <c r="E22" i="82" s="1"/>
  <c r="K22" i="56"/>
  <c r="K32" i="56" s="1"/>
  <c r="D22" i="82" s="1"/>
  <c r="J22" i="56"/>
  <c r="J32" i="56" s="1"/>
  <c r="C22" i="82" s="1"/>
  <c r="R4" i="56"/>
  <c r="R3" i="56"/>
  <c r="I8" i="56"/>
  <c r="R5" i="56"/>
  <c r="Q4" i="56"/>
  <c r="Q3" i="56"/>
  <c r="I7" i="56"/>
  <c r="I6" i="56"/>
  <c r="I5" i="56"/>
  <c r="I4" i="56"/>
  <c r="I3" i="56"/>
  <c r="M11" i="56"/>
  <c r="L1" i="56"/>
  <c r="L11" i="56" s="1"/>
  <c r="K1" i="56"/>
  <c r="K11" i="56" s="1"/>
  <c r="J1" i="56"/>
  <c r="J11" i="56" s="1"/>
  <c r="I1" i="56"/>
  <c r="I11" i="56" s="1"/>
  <c r="I2" i="56"/>
  <c r="B6" i="82"/>
  <c r="F6" i="82"/>
  <c r="E6" i="82"/>
  <c r="D6" i="82"/>
  <c r="C6" i="82"/>
  <c r="O23" i="56" l="1"/>
  <c r="N30" i="56"/>
  <c r="O26" i="56"/>
  <c r="O24" i="56"/>
  <c r="O29" i="56"/>
  <c r="O28" i="56"/>
  <c r="O27" i="56"/>
  <c r="O25" i="56"/>
  <c r="K30" i="56"/>
  <c r="L30" i="56"/>
  <c r="I30" i="56"/>
  <c r="M30" i="56"/>
  <c r="J30" i="56"/>
  <c r="I9" i="56"/>
  <c r="M8" i="56"/>
  <c r="L8" i="56"/>
  <c r="K8" i="56"/>
  <c r="J8" i="56"/>
  <c r="M7" i="56"/>
  <c r="L7" i="56"/>
  <c r="K7" i="56"/>
  <c r="J7" i="56"/>
  <c r="M6" i="56"/>
  <c r="L6" i="56"/>
  <c r="K6" i="56"/>
  <c r="J6" i="56"/>
  <c r="M5" i="56"/>
  <c r="L5" i="56"/>
  <c r="K5" i="56"/>
  <c r="J5" i="56"/>
  <c r="M4" i="56"/>
  <c r="L4" i="56"/>
  <c r="K4" i="56"/>
  <c r="J4" i="56"/>
  <c r="M3" i="56"/>
  <c r="L3" i="56"/>
  <c r="K3" i="56"/>
  <c r="J3" i="56"/>
  <c r="M2" i="56"/>
  <c r="L2" i="56"/>
  <c r="K2" i="56"/>
  <c r="J2" i="56"/>
  <c r="G8" i="56"/>
  <c r="I18" i="56" s="1"/>
  <c r="G7" i="56"/>
  <c r="I17" i="56" s="1"/>
  <c r="G6" i="56"/>
  <c r="I16" i="56" s="1"/>
  <c r="G5" i="56"/>
  <c r="I15" i="56" s="1"/>
  <c r="G4" i="56"/>
  <c r="I14" i="56" s="1"/>
  <c r="G3" i="56"/>
  <c r="N34" i="56" s="1"/>
  <c r="G24" i="82" s="1"/>
  <c r="G2" i="56"/>
  <c r="N33" i="56" s="1"/>
  <c r="G23" i="82" s="1"/>
  <c r="C19" i="82"/>
  <c r="S2" i="56"/>
  <c r="J15" i="56" l="1"/>
  <c r="K39" i="56"/>
  <c r="D29" i="82" s="1"/>
  <c r="K37" i="56"/>
  <c r="D27" i="82" s="1"/>
  <c r="I13" i="56"/>
  <c r="N39" i="56"/>
  <c r="G29" i="82" s="1"/>
  <c r="J38" i="56"/>
  <c r="C28" i="82" s="1"/>
  <c r="L39" i="56"/>
  <c r="E29" i="82" s="1"/>
  <c r="N37" i="56"/>
  <c r="G27" i="82" s="1"/>
  <c r="J39" i="56"/>
  <c r="C29" i="82" s="1"/>
  <c r="K13" i="56"/>
  <c r="D8" i="82" s="1"/>
  <c r="K15" i="56"/>
  <c r="D10" i="82" s="1"/>
  <c r="K17" i="56"/>
  <c r="I37" i="56"/>
  <c r="I39" i="56"/>
  <c r="M34" i="56"/>
  <c r="F24" i="82" s="1"/>
  <c r="I35" i="56"/>
  <c r="L37" i="56"/>
  <c r="E27" i="82" s="1"/>
  <c r="L15" i="56"/>
  <c r="E10" i="82" s="1"/>
  <c r="J37" i="56"/>
  <c r="C27" i="82" s="1"/>
  <c r="M39" i="56"/>
  <c r="F29" i="82" s="1"/>
  <c r="K34" i="56"/>
  <c r="D24" i="82" s="1"/>
  <c r="M36" i="56"/>
  <c r="F26" i="82" s="1"/>
  <c r="M13" i="56"/>
  <c r="F8" i="82" s="1"/>
  <c r="M15" i="56"/>
  <c r="F10" i="82" s="1"/>
  <c r="L36" i="56"/>
  <c r="E26" i="82" s="1"/>
  <c r="M37" i="56"/>
  <c r="F27" i="82" s="1"/>
  <c r="N38" i="56"/>
  <c r="G28" i="82" s="1"/>
  <c r="N35" i="56"/>
  <c r="G25" i="82" s="1"/>
  <c r="K35" i="56"/>
  <c r="D25" i="82" s="1"/>
  <c r="I34" i="56"/>
  <c r="J34" i="56"/>
  <c r="C24" i="82" s="1"/>
  <c r="M38" i="56"/>
  <c r="F28" i="82" s="1"/>
  <c r="K16" i="56"/>
  <c r="D11" i="82" s="1"/>
  <c r="I36" i="56"/>
  <c r="B26" i="82" s="1"/>
  <c r="I38" i="56"/>
  <c r="J35" i="56"/>
  <c r="C25" i="82" s="1"/>
  <c r="L34" i="56"/>
  <c r="E24" i="82" s="1"/>
  <c r="L38" i="56"/>
  <c r="E28" i="82" s="1"/>
  <c r="M35" i="56"/>
  <c r="F25" i="82" s="1"/>
  <c r="J36" i="56"/>
  <c r="K36" i="56"/>
  <c r="D26" i="82" s="1"/>
  <c r="K38" i="56"/>
  <c r="D28" i="82" s="1"/>
  <c r="L35" i="56"/>
  <c r="E25" i="82" s="1"/>
  <c r="N36" i="56"/>
  <c r="G26" i="82" s="1"/>
  <c r="I33" i="56"/>
  <c r="B23" i="82" s="1"/>
  <c r="M12" i="56"/>
  <c r="F7" i="82" s="1"/>
  <c r="L33" i="56"/>
  <c r="E23" i="82" s="1"/>
  <c r="I12" i="56"/>
  <c r="M33" i="56"/>
  <c r="F23" i="82" s="1"/>
  <c r="L12" i="56"/>
  <c r="E7" i="82" s="1"/>
  <c r="K33" i="56"/>
  <c r="D23" i="82" s="1"/>
  <c r="J33" i="56"/>
  <c r="C23" i="82" s="1"/>
  <c r="O30" i="56"/>
  <c r="V3" i="56"/>
  <c r="W3" i="56" s="1"/>
  <c r="B35" i="82" s="1"/>
  <c r="L17" i="56"/>
  <c r="E12" i="82" s="1"/>
  <c r="J12" i="56"/>
  <c r="C7" i="82" s="1"/>
  <c r="J14" i="56"/>
  <c r="C9" i="82" s="1"/>
  <c r="J16" i="56"/>
  <c r="C11" i="82" s="1"/>
  <c r="J18" i="56"/>
  <c r="K12" i="56"/>
  <c r="D7" i="82" s="1"/>
  <c r="K14" i="56"/>
  <c r="D9" i="82" s="1"/>
  <c r="K18" i="56"/>
  <c r="L14" i="56"/>
  <c r="E9" i="82" s="1"/>
  <c r="L16" i="56"/>
  <c r="E11" i="82" s="1"/>
  <c r="L18" i="56"/>
  <c r="M17" i="56"/>
  <c r="F12" i="82" s="1"/>
  <c r="M14" i="56"/>
  <c r="F9" i="82" s="1"/>
  <c r="M16" i="56"/>
  <c r="F11" i="82" s="1"/>
  <c r="M18" i="56"/>
  <c r="F13" i="82" s="1"/>
  <c r="J13" i="56"/>
  <c r="C8" i="82" s="1"/>
  <c r="J17" i="56"/>
  <c r="C12" i="82" s="1"/>
  <c r="V2" i="56"/>
  <c r="W2" i="56" s="1"/>
  <c r="B34" i="82" s="1"/>
  <c r="O2" i="56"/>
  <c r="V4" i="56"/>
  <c r="W4" i="56" s="1"/>
  <c r="B36" i="82" s="1"/>
  <c r="V5" i="56"/>
  <c r="W5" i="56" s="1"/>
  <c r="B37" i="82" s="1"/>
  <c r="V6" i="56"/>
  <c r="W6" i="56" s="1"/>
  <c r="B38" i="82" s="1"/>
  <c r="N2" i="56"/>
  <c r="N12" i="56" s="1"/>
  <c r="B11" i="82"/>
  <c r="B13" i="82"/>
  <c r="G9" i="56"/>
  <c r="I19" i="56" s="1"/>
  <c r="C10" i="82"/>
  <c r="B12" i="82"/>
  <c r="D12" i="82"/>
  <c r="B10" i="82"/>
  <c r="N4" i="56"/>
  <c r="N14" i="56" s="1"/>
  <c r="B9" i="82"/>
  <c r="C18" i="82"/>
  <c r="S4" i="56"/>
  <c r="C20" i="82"/>
  <c r="N6" i="56"/>
  <c r="N16" i="56" s="1"/>
  <c r="N5" i="56"/>
  <c r="N15" i="56" s="1"/>
  <c r="N3" i="56"/>
  <c r="N13" i="56" s="1"/>
  <c r="L13" i="56"/>
  <c r="E8" i="82" s="1"/>
  <c r="O3" i="56"/>
  <c r="N7" i="56"/>
  <c r="N17" i="56" s="1"/>
  <c r="M9" i="56"/>
  <c r="S3" i="56"/>
  <c r="B24" i="82" l="1"/>
  <c r="O34" i="56"/>
  <c r="B29" i="82"/>
  <c r="O39" i="56"/>
  <c r="O33" i="56"/>
  <c r="O37" i="56"/>
  <c r="B27" i="82"/>
  <c r="O36" i="56"/>
  <c r="C26" i="82"/>
  <c r="B25" i="82"/>
  <c r="O35" i="56"/>
  <c r="B28" i="82"/>
  <c r="O38" i="56"/>
  <c r="N40" i="56"/>
  <c r="G30" i="82" s="1"/>
  <c r="J40" i="56"/>
  <c r="C30" i="82" s="1"/>
  <c r="L40" i="56"/>
  <c r="E30" i="82" s="1"/>
  <c r="M40" i="56"/>
  <c r="F30" i="82" s="1"/>
  <c r="I40" i="56"/>
  <c r="B30" i="82" s="1"/>
  <c r="K40" i="56"/>
  <c r="D30" i="82" s="1"/>
  <c r="B14" i="82"/>
  <c r="O17" i="56"/>
  <c r="O13" i="56"/>
  <c r="V7" i="56"/>
  <c r="W7" i="56" s="1"/>
  <c r="O14" i="56"/>
  <c r="M19" i="56"/>
  <c r="F14" i="82" s="1"/>
  <c r="O15" i="56"/>
  <c r="O16" i="56"/>
  <c r="B8" i="82"/>
  <c r="O12" i="56"/>
  <c r="O40" i="56" l="1"/>
  <c r="J9" i="56"/>
  <c r="O8" i="56"/>
  <c r="K9" i="56"/>
  <c r="D13" i="82"/>
  <c r="E13" i="82"/>
  <c r="N8" i="56"/>
  <c r="N18" i="56" s="1"/>
  <c r="L9" i="56"/>
  <c r="O7" i="56"/>
  <c r="O6" i="56"/>
  <c r="O5" i="56"/>
  <c r="O4" i="56"/>
  <c r="K19" i="56" l="1"/>
  <c r="D14" i="82" s="1"/>
  <c r="C13" i="82"/>
  <c r="O18" i="56"/>
  <c r="O9" i="56"/>
  <c r="C2" i="56" s="1"/>
  <c r="B42" i="79" s="1"/>
  <c r="L19" i="56"/>
  <c r="E14" i="82" s="1"/>
  <c r="N9" i="56"/>
  <c r="N19" i="56" s="1"/>
  <c r="J19" i="56"/>
  <c r="O19" i="56" l="1"/>
  <c r="C14" i="82"/>
  <c r="B7" i="82"/>
</calcChain>
</file>

<file path=xl/sharedStrings.xml><?xml version="1.0" encoding="utf-8"?>
<sst xmlns="http://schemas.openxmlformats.org/spreadsheetml/2006/main" count="665" uniqueCount="644">
  <si>
    <t xml:space="preserve">Region </t>
  </si>
  <si>
    <t>SOA</t>
  </si>
  <si>
    <t xml:space="preserve">SOAP </t>
  </si>
  <si>
    <t xml:space="preserve">SOEA </t>
  </si>
  <si>
    <t xml:space="preserve">SOEE </t>
  </si>
  <si>
    <t xml:space="preserve">SOLA </t>
  </si>
  <si>
    <t>SOMENA</t>
  </si>
  <si>
    <t xml:space="preserve">SONA </t>
  </si>
  <si>
    <t>Benin</t>
  </si>
  <si>
    <t>Botswana</t>
  </si>
  <si>
    <t>Burkina Faso</t>
  </si>
  <si>
    <t>Burundi</t>
  </si>
  <si>
    <t>Cape Verde</t>
  </si>
  <si>
    <t>Chad</t>
  </si>
  <si>
    <t>Congo Brazzaville</t>
  </si>
  <si>
    <t>Cote D'Ivoire</t>
  </si>
  <si>
    <t>Democratic Republic of the Congo</t>
  </si>
  <si>
    <t>Equatorial Guinea</t>
  </si>
  <si>
    <t>Eswatini</t>
  </si>
  <si>
    <t>Ethiopia</t>
  </si>
  <si>
    <t>Ghana</t>
  </si>
  <si>
    <t>Guinea</t>
  </si>
  <si>
    <t>Guinea Bissau</t>
  </si>
  <si>
    <t>Kenya</t>
  </si>
  <si>
    <t>Lesotho</t>
  </si>
  <si>
    <t>Liberia</t>
  </si>
  <si>
    <t>Madagascar</t>
  </si>
  <si>
    <t>Malawi</t>
  </si>
  <si>
    <t>Mali</t>
  </si>
  <si>
    <t>Mauritius</t>
  </si>
  <si>
    <t>Mozambique</t>
  </si>
  <si>
    <t>Namibia</t>
  </si>
  <si>
    <t>Niger</t>
  </si>
  <si>
    <t>Nigeria</t>
  </si>
  <si>
    <t>Rwanda</t>
  </si>
  <si>
    <t>Senegal</t>
  </si>
  <si>
    <t>Seychelles</t>
  </si>
  <si>
    <t>Somalia</t>
  </si>
  <si>
    <t>South Africa</t>
  </si>
  <si>
    <t>South Sudan</t>
  </si>
  <si>
    <t>Tanzania</t>
  </si>
  <si>
    <t>The Gambia</t>
  </si>
  <si>
    <t>Togo</t>
  </si>
  <si>
    <t>Uganda</t>
  </si>
  <si>
    <t>Zambia</t>
  </si>
  <si>
    <t>Zimbabwe</t>
  </si>
  <si>
    <t>Afghanistan</t>
  </si>
  <si>
    <t>American Samoa</t>
  </si>
  <si>
    <t>Australia</t>
  </si>
  <si>
    <t>Bangladesh</t>
  </si>
  <si>
    <t>Bharat</t>
  </si>
  <si>
    <t>Bhutan</t>
  </si>
  <si>
    <t>Brunei Darussalam</t>
  </si>
  <si>
    <t>Cambodia</t>
  </si>
  <si>
    <t>Fiji</t>
  </si>
  <si>
    <t>Guam</t>
  </si>
  <si>
    <t>Indonesia</t>
  </si>
  <si>
    <t>Kiribati</t>
  </si>
  <si>
    <t>Laos</t>
  </si>
  <si>
    <t>Malaysia</t>
  </si>
  <si>
    <t>Maldives</t>
  </si>
  <si>
    <t>Marshall Islands</t>
  </si>
  <si>
    <t>Micronesia</t>
  </si>
  <si>
    <t>Myanmar</t>
  </si>
  <si>
    <t>Nauru</t>
  </si>
  <si>
    <t>Nepa</t>
  </si>
  <si>
    <t>Nepal</t>
  </si>
  <si>
    <t>New Zealand</t>
  </si>
  <si>
    <t>Nippon (Japan)</t>
  </si>
  <si>
    <t>Pakistan</t>
  </si>
  <si>
    <t>Palau</t>
  </si>
  <si>
    <t>Papua New Guinea</t>
  </si>
  <si>
    <t>Philippines</t>
  </si>
  <si>
    <t>Samoa</t>
  </si>
  <si>
    <t>Serendib (Sri Lanka)</t>
  </si>
  <si>
    <t>Singapore</t>
  </si>
  <si>
    <t>Solomon Islands</t>
  </si>
  <si>
    <t>Thailand</t>
  </si>
  <si>
    <t>Timor-Leste</t>
  </si>
  <si>
    <t>Tonga</t>
  </si>
  <si>
    <t>Vanuatu</t>
  </si>
  <si>
    <t>Vietnam</t>
  </si>
  <si>
    <t>China</t>
  </si>
  <si>
    <t>Chinese Taipei</t>
  </si>
  <si>
    <t>Hong Kong</t>
  </si>
  <si>
    <t>Korea</t>
  </si>
  <si>
    <t>Macau</t>
  </si>
  <si>
    <t>Mongolia</t>
  </si>
  <si>
    <t>Albania</t>
  </si>
  <si>
    <t>Andorra</t>
  </si>
  <si>
    <t>Armenia</t>
  </si>
  <si>
    <t>Austria</t>
  </si>
  <si>
    <t>Azerbaijan</t>
  </si>
  <si>
    <t>Belarus</t>
  </si>
  <si>
    <t>Belgium</t>
  </si>
  <si>
    <t>Bosnia &amp; Herzegovina</t>
  </si>
  <si>
    <t>Bulgaria</t>
  </si>
  <si>
    <t>Croatia</t>
  </si>
  <si>
    <t>Cyprus</t>
  </si>
  <si>
    <t>Czech Republic</t>
  </si>
  <si>
    <t>Denmark</t>
  </si>
  <si>
    <t>Estonia</t>
  </si>
  <si>
    <t>Faroe Islands</t>
  </si>
  <si>
    <t>Finland</t>
  </si>
  <si>
    <t>France</t>
  </si>
  <si>
    <t>Georgia Republic</t>
  </si>
  <si>
    <t>Germany</t>
  </si>
  <si>
    <t>Gibraltar</t>
  </si>
  <si>
    <t>Great Britain</t>
  </si>
  <si>
    <t>Hellas (Greece)</t>
  </si>
  <si>
    <t>Hungary</t>
  </si>
  <si>
    <t>Iceland</t>
  </si>
  <si>
    <t>Ireland</t>
  </si>
  <si>
    <t>Isle of Man</t>
  </si>
  <si>
    <t>Israel</t>
  </si>
  <si>
    <t>Italy</t>
  </si>
  <si>
    <t>Kazakhstan</t>
  </si>
  <si>
    <t>Kosovo</t>
  </si>
  <si>
    <t>Kyrgyz Republic</t>
  </si>
  <si>
    <t>Latvia</t>
  </si>
  <si>
    <t>Liechtenstein</t>
  </si>
  <si>
    <t>Lithuania</t>
  </si>
  <si>
    <t>Luxembourg</t>
  </si>
  <si>
    <t>Malta</t>
  </si>
  <si>
    <t>Moldova</t>
  </si>
  <si>
    <t>Monaco</t>
  </si>
  <si>
    <t>Montenegro</t>
  </si>
  <si>
    <t>Netherlands</t>
  </si>
  <si>
    <t>North Macedonia</t>
  </si>
  <si>
    <t>Norway</t>
  </si>
  <si>
    <t>Poland</t>
  </si>
  <si>
    <t>Portugal</t>
  </si>
  <si>
    <t>Romania</t>
  </si>
  <si>
    <t>Russia</t>
  </si>
  <si>
    <t>San Marino</t>
  </si>
  <si>
    <t>Serbia</t>
  </si>
  <si>
    <t>Slovakia</t>
  </si>
  <si>
    <t>Slovenia</t>
  </si>
  <si>
    <t>Spain</t>
  </si>
  <si>
    <t>Sweden</t>
  </si>
  <si>
    <t>Switzerland</t>
  </si>
  <si>
    <t>Tajikistan</t>
  </si>
  <si>
    <t>Turkey</t>
  </si>
  <si>
    <t>Turkmenistan</t>
  </si>
  <si>
    <t>Ukraine</t>
  </si>
  <si>
    <t>Uzbekistan</t>
  </si>
  <si>
    <t>Argentina</t>
  </si>
  <si>
    <t>Bolivia</t>
  </si>
  <si>
    <t>Brazil</t>
  </si>
  <si>
    <t>Chile</t>
  </si>
  <si>
    <t>Colombia</t>
  </si>
  <si>
    <t>Costa Rica</t>
  </si>
  <si>
    <t>Cuba</t>
  </si>
  <si>
    <t>Dominican Republic</t>
  </si>
  <si>
    <t>Ecuador</t>
  </si>
  <si>
    <t>El Salvador</t>
  </si>
  <si>
    <t>Guatemala</t>
  </si>
  <si>
    <t>Honduras</t>
  </si>
  <si>
    <t>Mexico</t>
  </si>
  <si>
    <t>Nicaragua</t>
  </si>
  <si>
    <t>Panama</t>
  </si>
  <si>
    <t>Paraguay</t>
  </si>
  <si>
    <t>Peru</t>
  </si>
  <si>
    <t>Puerto Rico</t>
  </si>
  <si>
    <t>Uruguay</t>
  </si>
  <si>
    <t>Venezuela</t>
  </si>
  <si>
    <t>Algeria</t>
  </si>
  <si>
    <t>Bahrain</t>
  </si>
  <si>
    <t>Comoros</t>
  </si>
  <si>
    <t>Djibouti</t>
  </si>
  <si>
    <t>Egypt</t>
  </si>
  <si>
    <t>Iran</t>
  </si>
  <si>
    <t>Iraq</t>
  </si>
  <si>
    <t>Jordan</t>
  </si>
  <si>
    <t>Kuwait</t>
  </si>
  <si>
    <t>Lebanon</t>
  </si>
  <si>
    <t>Libya</t>
  </si>
  <si>
    <t>Mauritania</t>
  </si>
  <si>
    <t>Morocco</t>
  </si>
  <si>
    <t>Oman</t>
  </si>
  <si>
    <t>Palestine</t>
  </si>
  <si>
    <t>Qatar</t>
  </si>
  <si>
    <t>Saudi Arabia</t>
  </si>
  <si>
    <t>Sudan</t>
  </si>
  <si>
    <t>Syria</t>
  </si>
  <si>
    <t>Tunisia</t>
  </si>
  <si>
    <t>United Arab Emirates</t>
  </si>
  <si>
    <t>Yemen</t>
  </si>
  <si>
    <t>Antigua and Barbuda</t>
  </si>
  <si>
    <t>Aruba</t>
  </si>
  <si>
    <t>Bahamas</t>
  </si>
  <si>
    <t>Barbados</t>
  </si>
  <si>
    <t>Belize</t>
  </si>
  <si>
    <t>Bermuda</t>
  </si>
  <si>
    <t>Bonaire</t>
  </si>
  <si>
    <t>Canada</t>
  </si>
  <si>
    <t>Cayman Island</t>
  </si>
  <si>
    <t>Curacao</t>
  </si>
  <si>
    <t>Dominica</t>
  </si>
  <si>
    <t>Guadeloupe</t>
  </si>
  <si>
    <t>Guyana</t>
  </si>
  <si>
    <t>Haiti</t>
  </si>
  <si>
    <t>Jamaica</t>
  </si>
  <si>
    <t>St. Kitts &amp; Nevis</t>
  </si>
  <si>
    <t>St. Lucia</t>
  </si>
  <si>
    <t>St. Maarten</t>
  </si>
  <si>
    <t>St. Vincent and The Grenadines</t>
  </si>
  <si>
    <t>Suriname</t>
  </si>
  <si>
    <t>Trinidad and Tobago</t>
  </si>
  <si>
    <t>US Virgin Islands</t>
  </si>
  <si>
    <t>Alabama</t>
  </si>
  <si>
    <t>Alaska</t>
  </si>
  <si>
    <t>Arizona</t>
  </si>
  <si>
    <t>Arkansas</t>
  </si>
  <si>
    <t>Colorado</t>
  </si>
  <si>
    <t>Connecticut</t>
  </si>
  <si>
    <t>Delaware</t>
  </si>
  <si>
    <t>District of Columbia</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</si>
  <si>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</si>
  <si>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</si>
  <si>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</si>
  <si>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</si>
  <si>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</si>
  <si>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</si>
  <si>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</si>
  <si>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</si>
  <si>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</si>
  <si>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</si>
  <si>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</si>
  <si>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</si>
  <si>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</si>
  <si>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</si>
  <si>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</si>
  <si>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</si>
  <si>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</si>
  <si>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</si>
  <si>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</si>
  <si>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New Hampshire</t>
  </si>
  <si>
    <t>New Jersey</t>
  </si>
  <si>
    <t>New Mexico</t>
  </si>
  <si>
    <t>New York</t>
  </si>
  <si>
    <t>North Carolina</t>
  </si>
  <si>
    <t>North Dakota</t>
  </si>
  <si>
    <t>Ohio</t>
  </si>
  <si>
    <t>Oklahoma</t>
  </si>
  <si>
    <t>Oregon</t>
  </si>
  <si>
    <t>Pennsylvania</t>
  </si>
  <si>
    <t>Rhode Island</t>
  </si>
  <si>
    <t>South Carolina</t>
  </si>
  <si>
    <t>South Dakota</t>
  </si>
  <si>
    <t>Southern California</t>
  </si>
  <si>
    <t>Tennessee</t>
  </si>
  <si>
    <t>Texas</t>
  </si>
  <si>
    <t>Utah</t>
  </si>
  <si>
    <t>Vermont</t>
  </si>
  <si>
    <t>Virginia</t>
  </si>
  <si>
    <t>Washington</t>
  </si>
  <si>
    <t>West Virginia</t>
  </si>
  <si>
    <t>Wisconsin</t>
  </si>
  <si>
    <t>Wyoming</t>
  </si>
  <si>
    <t>Northern California</t>
  </si>
  <si>
    <t xml:space="preserve">Nevada </t>
  </si>
  <si>
    <t>Total</t>
  </si>
  <si>
    <t>↑</t>
  </si>
  <si>
    <t xml:space="preserve">Total </t>
  </si>
  <si>
    <t xml:space="preserve">Total standards </t>
  </si>
  <si>
    <t xml:space="preserve">Count of current stages by PQS area </t>
  </si>
  <si>
    <t xml:space="preserve">% of current stages by PQS area </t>
  </si>
  <si>
    <t>N/A</t>
  </si>
  <si>
    <t xml:space="preserve">Number of standards </t>
  </si>
  <si>
    <t>%</t>
  </si>
  <si>
    <t xml:space="preserve">Count of target stages by PQS area </t>
  </si>
  <si>
    <t xml:space="preserve">% of target stages by PQS area </t>
  </si>
  <si>
    <t>Programas</t>
  </si>
  <si>
    <t>Ressources PQS</t>
  </si>
  <si>
    <t xml:space="preserve">PQS FAQ </t>
  </si>
  <si>
    <t>Instructions</t>
  </si>
  <si>
    <t>Région</t>
  </si>
  <si>
    <t>Programme</t>
  </si>
  <si>
    <t xml:space="preserve">Date </t>
  </si>
  <si>
    <t>Table des matières</t>
  </si>
  <si>
    <t>Cliquez pour accéder à chaque onglet</t>
  </si>
  <si>
    <t>Rapport sommaire</t>
  </si>
  <si>
    <t>Auto-évaluation</t>
  </si>
  <si>
    <t>Avancement de l'achèvement</t>
  </si>
  <si>
    <r>
      <t xml:space="preserve">Une fois que vous avez terminé l'auto-évaluation, pour générer le PDF de synthèse, allez dans </t>
    </r>
    <r>
      <rPr>
        <b/>
        <sz val="12"/>
        <rFont val="Ubuntu Light"/>
        <family val="2"/>
      </rPr>
      <t>Fichier</t>
    </r>
    <r>
      <rPr>
        <sz val="12"/>
        <rFont val="Ubuntu Light"/>
        <family val="2"/>
      </rPr>
      <t xml:space="preserve"> =&gt; </t>
    </r>
    <r>
      <rPr>
        <b/>
        <sz val="12"/>
        <rFont val="Ubuntu Light"/>
        <family val="2"/>
      </rPr>
      <t>Imprimer</t>
    </r>
    <r>
      <rPr>
        <sz val="12"/>
        <rFont val="Ubuntu Light"/>
        <family val="2"/>
      </rPr>
      <t xml:space="preserve"> =&gt; Sélectionnez "</t>
    </r>
    <r>
      <rPr>
        <b/>
        <sz val="12"/>
        <rFont val="Ubuntu Light"/>
        <family val="2"/>
      </rPr>
      <t>Adobe PDF</t>
    </r>
    <r>
      <rPr>
        <sz val="12"/>
        <rFont val="Ubuntu Light"/>
        <family val="2"/>
      </rPr>
      <t>" dans la liste des imprimantes =&gt; sélectionnez "</t>
    </r>
    <r>
      <rPr>
        <b/>
        <sz val="12"/>
        <rFont val="Ubuntu Light"/>
        <family val="2"/>
      </rPr>
      <t>Imprimer tout le classeur</t>
    </r>
    <r>
      <rPr>
        <sz val="12"/>
        <rFont val="Ubuntu Light"/>
        <family val="2"/>
      </rPr>
      <t>" dans les paramètres =&gt; cliquez sur "</t>
    </r>
    <r>
      <rPr>
        <b/>
        <sz val="12"/>
        <rFont val="Ubuntu Light"/>
        <family val="2"/>
      </rPr>
      <t>Imprimer</t>
    </r>
    <r>
      <rPr>
        <sz val="12"/>
        <rFont val="Ubuntu Light"/>
        <family val="2"/>
      </rPr>
      <t>"</t>
    </r>
  </si>
  <si>
    <t>Regarder la vidéo d'instruction</t>
  </si>
  <si>
    <t>S1 - PROGRAMMATION LOCALE</t>
  </si>
  <si>
    <t>S2 - AUTONOMISATION DES ATHLÈTES ET DES JEUNES</t>
  </si>
  <si>
    <t>S3 - DÉVELOPPER DES PRATIQUES INCLUSIVES</t>
  </si>
  <si>
    <t>E1 - NUMÉRISER LE MOUVEMENT</t>
  </si>
  <si>
    <t>E2 - DIVERSIFIER LES REVENUS</t>
  </si>
  <si>
    <t>E3 - DÉVELOPPER LA MARQUE</t>
  </si>
  <si>
    <t>E4 - IMPULSER L'EXCELLENCE</t>
  </si>
  <si>
    <t>TABLEAU DE BORD</t>
  </si>
  <si>
    <t>Lien vers la page Resources.org</t>
  </si>
  <si>
    <t>Lien vers la foire aux questions PQS</t>
  </si>
  <si>
    <t>Regardez la vidéo d'instruction étape par étape</t>
  </si>
  <si>
    <t>Choisissez dans le menu déroulant</t>
  </si>
  <si>
    <t>Énumérez les noms et les rôles de TOUS les représentants du programme qui ont participé à l'auto-évaluation</t>
  </si>
  <si>
    <t>Indiquez la date à laquelle l'auto-évaluation a été complétée ou a été mise à jour pour la dernière fois</t>
  </si>
  <si>
    <t>Référence du plan stratégique</t>
  </si>
  <si>
    <t>Zone de PQS</t>
  </si>
  <si>
    <t>Niveau 1</t>
  </si>
  <si>
    <t>Niveau 2</t>
  </si>
  <si>
    <t>Niveau 3</t>
  </si>
  <si>
    <t>Niveau Actuel</t>
  </si>
  <si>
    <t>Niveau Cible</t>
  </si>
  <si>
    <t>Haute Priorité</t>
  </si>
  <si>
    <r>
      <t>Commentaires</t>
    </r>
    <r>
      <rPr>
        <i/>
        <sz val="11"/>
        <rFont val="Ubuntu Light"/>
        <family val="2"/>
      </rPr>
      <t xml:space="preserve">
Partagez des commentaires sur votre niveau actuel, votre niveau cible et les étapes d'action pour PASSER au niveau cible</t>
    </r>
  </si>
  <si>
    <r>
      <t xml:space="preserve">Rapport D'étape
</t>
    </r>
    <r>
      <rPr>
        <i/>
        <sz val="11"/>
        <rFont val="Ubuntu Light"/>
        <family val="2"/>
      </rPr>
      <t>Sélectionnez l'état d'avancement dans le menu déroulant</t>
    </r>
  </si>
  <si>
    <t>Commentaires sur le Rapport D'avancement</t>
  </si>
  <si>
    <t>S1.1 Structures Locales, Opérations &amp; portée</t>
  </si>
  <si>
    <t>Infrastructure locale</t>
  </si>
  <si>
    <t>Special Olympics au niveau local (par exemple, village, district administratif, chapitre) est organisé par une équipe de volontaires (3+) avec des rôles définis (par exemple, communication, logistique, sensibilisation).</t>
  </si>
  <si>
    <t>La branche au niveau local de Special Olympics est mis en place sous la forme d'un «club» (parfois appelé sous-programme ou chapitre) géré par un comité avec des rôles définis.</t>
  </si>
  <si>
    <t>Les «clubs» locaux proposent des activités de sport, de santé, de jeunes athlètes, d'engagement du leadership des athlètes et d'engagement scolaire. Les «clubs» collectent des fonds localement et assurent une couverture médiatique locale.</t>
  </si>
  <si>
    <t>Recrutement et Rétention des Athlètes et des Partenaires</t>
  </si>
  <si>
    <t>Le Programme recrute de nouveaux athlètes et partenaires Unifiés de divers horizons et lieux et évalue leur rétention chaque année.</t>
  </si>
  <si>
    <t>Le Programme recrute activement des athlètes et des partenaires unifiés dans les zones à faible présence (par exemple, les zones reculées). Un plan de base de rétention des athlètes est en place et 75% des athlètes sont retenus chaque année.</t>
  </si>
  <si>
    <t>Le programme retient avec succès 90% des athlètes et des partenaires Unifiés.</t>
  </si>
  <si>
    <t xml:space="preserve">Recrutement et rétention des entraîneurs  </t>
  </si>
  <si>
    <t>Le Programme recrute activement de nouveaux entraîneurs et suit leur rétention chaque année.</t>
  </si>
  <si>
    <t>Le Programme cible les entraîneurs certifiés par le biais de partenaires sportifs et de la communauté sportive (clubs, fédérations, professeurs d'éducation physique) et retient 75% des entraîneurs chaque année.</t>
  </si>
  <si>
    <t>Le Programme retient 90% des entraîneurs certifiés chaque année.</t>
  </si>
  <si>
    <t>Athlete &amp; Leadership Unifié</t>
  </si>
  <si>
    <t>Les athlètes leaders ont des rôles significatifs au niveau local (par exemple, capitaine d'équipe, responsable de la mise en place de l'équipement à l'entraînement).</t>
  </si>
  <si>
    <t>Le comité local du «club» de  Special Olympics comprend un athlète dirigeant et ajuste ses pratiques pour assurer une participation et une contribution égales à la prise de décision et aux activités.</t>
  </si>
  <si>
    <t>Les rôles des comités et les opérations locales du «club» sont dirigés par des athlètes leaders (par exemple, horaires d'entraînement, communications, collecte de fonds, etc.).</t>
  </si>
  <si>
    <t>S1.2 Formation des Entraîneurs</t>
  </si>
  <si>
    <t>Système de Développement des Entraîneurs</t>
  </si>
  <si>
    <t>Le programme garantit que les entraîneurs suivent une formation de certification de base par le biais de SOI ou d'une structure de formation d'entraîneurs équivalente, en soutenant toutes les étapes du Modèle de Développement de l'athlète (MDA).</t>
  </si>
  <si>
    <t>Le programme garantit que les entraîneurs complètent certains éléments du Système Mondial de Développement des Entraîneurs de Special Olympics. Le Programme offre ou facilite la formation d'entraîneurs certifiés spécifiques au sport et les occasions d'obtenir une certification plus élevée (y compris le Programme de Formation aux Activités Motrices). 70% des entraîneurs détiennent une certification d'entraîneur approuvée.</t>
  </si>
  <si>
    <t>Le Programme dispose d'un système de formation des entraîneurs entièrement développé, aligné sur le cadre national de formation d’entraîneurs ou sur le Système Mondial de Formation des Entraîneurs de Special Olympics. 90% des entraîneurs détiennent une certification d'entraîneur approuvée.</t>
  </si>
  <si>
    <t>S1.3 Fréquence &amp; qualité des sports</t>
  </si>
  <si>
    <t>Ratio entraîneur / athlète</t>
  </si>
  <si>
    <t>Le ratio moyen entraîneur certifié / athlète est inférieur à 1 pour 20.</t>
  </si>
  <si>
    <t>Ratio moyen entraîneur certifié / athlète inférieur à 1 pour 16.</t>
  </si>
  <si>
    <t>Le ratio moyen entraîneur certifié / athlète est inférieur à 1 pour 12.</t>
  </si>
  <si>
    <t>Sports Unifiés</t>
  </si>
  <si>
    <t>Le programme offre 1 modèle de Sports Unifiés (récréatif, développement du joueur ou compétitif) dans au moins 1 sport dans une communauté, une école ou une université. 5% de tous les athlètes participent aux Sports Unifiés.</t>
  </si>
  <si>
    <t>Le Programme propose 2 modèles de Sports Unifiés dans au moins 2 sports et 2 contextes (communauté, école, université). 10% des athlètes participent aux Sports Unifiés.</t>
  </si>
  <si>
    <t>Le Programme propose les 3 modèles de Sports Unifiés dans au moins 3 sports dans les 3 contextes. 15% des athlètes participent aux Sports Unifiés.</t>
  </si>
  <si>
    <t>Modèle de Développement de l'Athlète (MDA)</t>
  </si>
  <si>
    <t>Le programme fait participer les athlètes à l'un des niveaux du Modèle de Développement de l'Athlète (MDA) (Fondamental, Apprendre à s'entraîner, S'entraîner à la compétition, Loisirs).</t>
  </si>
  <si>
    <t>Le programme engage des athlètes et des Partenaires Unifiés dans un minimum de 2 niveaux de progression du MDA.</t>
  </si>
  <si>
    <t>Le Programme a mis en œuvre 3-4 niveaux de progression MDA dans un modèle complet de développement de l'athlète.</t>
  </si>
  <si>
    <t>Fréquence de Participation</t>
  </si>
  <si>
    <t>Tous les athlètes / Partenaires Unifiés ont au moins une séance hebdomadaire d'entraînement sportif Special Olympics avec un entraîneur pendant la saison sportive (* séance = 60 minutes d’intensité modérée à vigoureuse).</t>
  </si>
  <si>
    <t>50% des athlètes / Partenaires Unifiés ont au minimum 1 séance d'entraînement sportif hebdomadaire avec un entraîneur + une autre séance d'entraînement ou de conditionnement physique dirigée ou prescrite par un entraîneur / instructeur de conditionnement physique certifié pendant la saison sportive (120 minutes par semaine).</t>
  </si>
  <si>
    <t>75% des athlètes / partenaires Unifiés ont au minimum 1 séance d'entraînement sportif hebdomadaire avec un entraîneur + une autre séance d'entraînement ou de conditionnement physique dirigée ou prescrite par un entraîneur / instructeur de conditionnement physique certifié pendant la saison sportive (120 minutes par semaine).</t>
  </si>
  <si>
    <t>Équipements et installations</t>
  </si>
  <si>
    <t>Le sport est pratiqué à l'aide d'installations, d'équipements et de vêtements sportifs de base, conformément aux règles de sécurité.</t>
  </si>
  <si>
    <t>Le sport est pratiqué à l'aide d'installations, d'équipements et de vêtements sportifs approuvés similaires aux sports traditionnels.</t>
  </si>
  <si>
    <t>Le sport est pratiqué à l'aide d'installations, d'équipements et de vêtements sportifs aux normes nationales / internationales.</t>
  </si>
  <si>
    <t>Fréquence des Compétitions</t>
  </si>
  <si>
    <t>Les athlètes / partenaires Unfiés ont au moins 1 opportunité de compétition par an dans chaque sport proposé par le Programme. Au moins 1 compétition proposée est virtuelle.</t>
  </si>
  <si>
    <t>Les athlètes / partenaires Unifiés ont au moins 3 opportunités de compétition par an dans chaque sport proposé par le Programme. Au moins 2 compétitions proposées sont virtuelles.</t>
  </si>
  <si>
    <t>Les athlètes / partenaires Unfiés ont la possibilité de participer à des compétitions de type ligue tout au long de l'année. Le Programme organise au moins 3 compétitions virtuelles.</t>
  </si>
  <si>
    <t>Qualité de la Compétition</t>
  </si>
  <si>
    <t>Le responsable de la compétition s'assure que chaque compétition est organisée conformément aux règles sportives de Special Olympics. Horaires des compétitions fournis à l'avance.</t>
  </si>
  <si>
    <t>Tous les officiels techniques en chef satisfont aux exigences minimales de certification de l'Instance Dirigeante du Sport pour le niveau de compétition.</t>
  </si>
  <si>
    <t>Des délégués techniques et des jurys spécifiques au sport sont disponibles pour tous les événements, y compris au niveau local.</t>
  </si>
  <si>
    <t>Jeunes Athlètes</t>
  </si>
  <si>
    <t>Le Programme offre de multiples opportunités de participer au programme Jeunes Athlètes (âgés de 2 à 7 ans) tout au long de l'année.</t>
  </si>
  <si>
    <t>Le programme propose deux des trois modèles de Jeunes Athlètes (école, communauté ou domicile) et enregistre tous les jeunes athlètes dans GMS, Connect ou dans la base de données locale.</t>
  </si>
  <si>
    <t>Le Programme offre des activités soutenues et en expansion de Jeunes Athlètes qui durent au moins 8 semaines et permettent aux enfants de passer à d'autres activités sportives Special Olympics après le programme Jeunes Athlètes.</t>
  </si>
  <si>
    <t>S1.4 Partenariats Locaux</t>
  </si>
  <si>
    <t>Partenariats Sportifs</t>
  </si>
  <si>
    <t>Le Programme établit des relations avec les instances dirigeantes du sport ou d'autres organisations liées au sport qui peuvent soutenir des opportunités d’entraînements sportifs et des compétitions de haute qualité.</t>
  </si>
  <si>
    <t>Le Programme a un partenariat avec les Instances Dirigeantes du Sport / organisations reconnues liées au sport pour au moins 50% des sports proposés, y compris l'accès aux entraîneurs et à la formation des entraîneurs.</t>
  </si>
  <si>
    <t>Le Programme a un partenariat officiel avec les Instances Dirigeantes du Sport / une organisation sportive reconnue pour 100% des sports proposés.</t>
  </si>
  <si>
    <t>S1.5 Intégration Santé &amp; Bien-être</t>
  </si>
  <si>
    <t>Fréquence de Remise en Forme (Fitness)</t>
  </si>
  <si>
    <t>Le programme communique l'importance de la santé et de la forme physique (Fitness) à tous les athlètes, partenaires Unifiés, entraîneurs, familles à travers des séances de bien-être, des orientations et en ligne.</t>
  </si>
  <si>
    <t>Le Programme offre au moins 6 semaines de programmes de santé et de conditionnement physique (fitness) continus, en dehors des activités Healthy Athlètes (Athlètes en Santé), avec au moins 10% des athlètes qui terminent le programme chaque année.</t>
  </si>
  <si>
    <t>Le Programme offre des programmes de santé et de conditionnement physique (Fitness) toute l'année, en dehors des activités Healthy Athletes (Ahtlètes en Bonne Santé), pour les athlètes, impliquant des partenaires Unifiés, des entraîneurs et des familles Unifiées, avec au moins 20% d'athlètes qui terminent le programme chaque année.</t>
  </si>
  <si>
    <t xml:space="preserve">Fréquence de remise en forme (Fitness)   </t>
  </si>
  <si>
    <t>L'entraînement sportif comprend des éléments généraux d'échauffement, de récupération et de remise en forme (par exemple, conditionnement physique, éducation sur la nutrition) prescrits par l'entraîneur selon ses connaissances.</t>
  </si>
  <si>
    <t>Les activités d'entraînement sportif comprennent des éléments d'échauffement, de récupération et de conditionnement physique spécifiques au sport, prescrits par un entraîneur ou un entraîneur de Fitness.</t>
  </si>
  <si>
    <t>Le Programme favorise le suivi du conditionnement physique des athlètes / partenaires (par exemple, les niveaux d'activité quotidiens, le registre des entraînements ou de d'exercice physiques, le registre de la nutrition, les éléments de forme physique/fitness).</t>
  </si>
  <si>
    <t>Santé &amp; Bien-être</t>
  </si>
  <si>
    <t>Les installations et les sites de compétition proposent des repas sains et des boissons.</t>
  </si>
  <si>
    <t>Des Stations de Performance sont proposées à toutes les grandes compétitions.</t>
  </si>
  <si>
    <t>Des Stations de Performance sont proposées lors de compétitions locales</t>
  </si>
  <si>
    <t>Healthy Athletes</t>
  </si>
  <si>
    <t>Le Programme directement ou en partenariat (par exemple avec un établissement de santé) offre au moins 1 événement de dépistage et 1 activité virtuelle par an (Forum sur la Santé Familiale, Athlètes en Bonne Santé virtuels, suivi de conditionnement physique en ligne ou via une application). Un réseau de prestataires de services est mis en place pour fournir des soins de suivi après un dépistage.</t>
  </si>
  <si>
    <t>Le Programme, Directement ou par le biais d'un partenariat, propose une consultation médicale de Healthy Athletes (Athlètes en Bonne Santé) ou des événements virtuels dans au moins 3 disciplines et 2 activités virtuelles par an (Forum sur la santé familiale, suivi de conditionnement physique en ligne ou via une application).</t>
  </si>
  <si>
    <t>Le Programme, directement ou par le biais d'un partenariat, propose une consultation médicale Healthy Athletes (Athlètes en Bonne Santé) ou des événements virtuels dans toutes les disciplines et 3 activités virtuelles supplémentaires par an (Forum sur la santé familiale, suivi de conditionnement physique en ligne ou via une application).</t>
  </si>
  <si>
    <t>S2.1 Compétences et Connaissances</t>
  </si>
  <si>
    <t>Professionnels de la Santé</t>
  </si>
  <si>
    <t>Le Programme engage des professionnels de la santé et des étudiants pour la formation et la mise en œuvre.</t>
  </si>
  <si>
    <t>Le Programme s'associe à une université ou à une association professionnelle pour recruter des professionnels de la santé et des étudiants à des fins de formation et de mise en œuvre.</t>
  </si>
  <si>
    <t>Le Programme s'associe à plusieurs universités et / ou associations professionnelles pour recruter des professionnels de la santé et des étudiants pour la formation et la mise en œuvre.</t>
  </si>
  <si>
    <t>Formation au Leadership des Athlètes</t>
  </si>
  <si>
    <t>Le Programme offre deux modules de formation de base sur le Leadership des Athlètes.</t>
  </si>
  <si>
    <t>Le Programme offre 1 cours avancé de Leadership et une formation sur les rôles au niveau de Special Olympics.</t>
  </si>
  <si>
    <t>Le Programme s'associe à des organisations externes pour fournir une formation spécifique aux athlètes leaders (par exemple, une formation en communication).</t>
  </si>
  <si>
    <t>S2.2 Écoles Unifiées</t>
  </si>
  <si>
    <t>Écoles Unifiées</t>
  </si>
  <si>
    <t>Le Programme établit des relations avec les établissements d'enseignement (par exemple, les écoles, les universités) dans au moins une zone géographique pour recruter et engager des jeunes avec et sans DI (Déficience Intellectuelle) dans les activités de Special Olympics.</t>
  </si>
  <si>
    <t>Le Programme s'associe à des établissements d'enseignement pour mener des activités sportives et éducatives inclusives (par exemple, Sports Unifiés, sommet du leadership des Jeunes).
Le Programme travaille à la transition des Écoles Unifiées vers des Écoles Championnes Unifiées.</t>
  </si>
  <si>
    <t>Le Programme étend le programme Écoles Championnes Unifiées à toutes les principales zones géographiques du pays ou de l'état.</t>
  </si>
  <si>
    <t>S2.3 Emplois/rôles internes des athlètes</t>
  </si>
  <si>
    <t>Structures du Leadership des Athletes</t>
  </si>
  <si>
    <t>Le Programme a un Conseil Consultatif des Athlètes qui fournit activement des avis/contributions aux responsables du Programme et à la prise de décision du Programme.</t>
  </si>
  <si>
    <t>Le Programme a un Conseil de Leadership des Athlètes qui joue un rôle significatif dans la prise de décision du Programme ainsi que dans la mise en œuvre de ses propres projets.</t>
  </si>
  <si>
    <t>Tous les comités, activités de planification et de mise en œuvre ont des athlètes pleinement inclus en tant que membres ou dirigeants de comités.</t>
  </si>
  <si>
    <t>Rôles de Leadership des Athlètes</t>
  </si>
  <si>
    <t>Le Programme a des athlètes formés et servant dans des rôles de responsabilités significatives (par exemple, porte-parole, entraîneur, messager de la santé).</t>
  </si>
  <si>
    <t>Le Programme a des athlètes dans des postes de stagiaire ou d’employé non rémunérés qui mettent en œuvre des programmes et utilise des athlètes leaders formés dans les domaines programmatiques, événementiels et des activités.</t>
  </si>
  <si>
    <t>Le Programme a un athlète comme personnel rémunéré. Les athlètes leaders formés forment d'autres athlètes leaders et éduquent les membres du Programme.</t>
  </si>
  <si>
    <t>S2.4 Athlètes et Jeunes enseignant l'inclusion</t>
  </si>
  <si>
    <t>Athlètes et Jeunes Leaders comme porte-parole</t>
  </si>
  <si>
    <t>Le Programme invite les jeunes et les athlètes à participer à des événements avec des groupes extérieurs (par exemple, donner un discours ou présenter un orateur de l’extérieur lors d'une cérémonie d'ouverture de Jeux locaux).</t>
  </si>
  <si>
    <t>Le Programme crée des opportunités d'interaction significative et durable entre les jeunes / athlètes et des groupes extérieurs (par exemple, inviter un officiel local à une école championne unifiée pour un match de sports unifiés et un déjeuner avec des étudiants)</t>
  </si>
  <si>
    <t>Le programme inclut des jeunes et des athlètes dans la planification et l'exécution d'événements et un engagement régulier avec des groupes externes.</t>
  </si>
  <si>
    <t>Leadership des Jeunes</t>
  </si>
  <si>
    <t>Le Programme recrute activement des jeunes pour les impliquer dans Special Olympics.</t>
  </si>
  <si>
    <t>Le Programme organise des activités pour développer des mentalités et des comportements inclusifs chez les jeunes (par exemple, des sommets sur le leadership des jeunes, des formations, etc.).</t>
  </si>
  <si>
    <t>Tous les comités, activités de planification et de mise en œuvre ont des jeunes pleinement impliqués en tant que membres ou dirigeants.</t>
  </si>
  <si>
    <t>S3.1 Changement des systèmes de haut niveau</t>
  </si>
  <si>
    <r>
      <t xml:space="preserve">Relations avec le Gouvernement*
</t>
    </r>
    <r>
      <rPr>
        <i/>
        <sz val="11"/>
        <rFont val="Ubuntu Light"/>
        <family val="2"/>
      </rPr>
      <t>(si le Programme le juge approprié)</t>
    </r>
  </si>
  <si>
    <t>Le Programme analyse la structure gouvernementale et développe les contacts avec des entités gouvernementales. Les responsables gouvernementaux concernés assistent à des événements de Special Olympics et / ou tiennent des réunions avec des représentants de Special Olympics.</t>
  </si>
  <si>
    <t>Le Programme développe des relations solides avec des entités gouvernementales qui sont disposées à utiliser leur influence pour faire progresser le travail de Special Olympics et les droits des personnes ayant une déficience intellectuelle grâce à une politique ou une allocation de ressources à l'appui de la mission Special Olympics.</t>
  </si>
  <si>
    <t>Les représentants du gouvernement engagent de manière proactive Special Olympics dans l'élaboration de politiques liées à l'inclusion et au handicap.</t>
  </si>
  <si>
    <t>ONG et Organisations de Services</t>
  </si>
  <si>
    <t>Le Programme a au moins un partenariat avec une organisation non gouvernementale, intergouvernementale, semi-gouvernementale ou de service (par exemple, le Lions Clubs International, l'UNICEF) dont le travail est complémentaire et bénéfique à Special Olympics.</t>
  </si>
  <si>
    <t>Le Programme a des partenariats avec au moins 2 organisations non gouvernementales, intergouvernementales, semi-gouvernementales ou de services dont le travail est complémentaire et bénéfique à Special Olympics.</t>
  </si>
  <si>
    <t>Le Programme a des partenariats avec au moins 2 organisations non gouvernementales, intergouvernementales, semi-gouvernementales ou de services qui soutiennent directement le programme de Special Olympics.</t>
  </si>
  <si>
    <t xml:space="preserve">S3.2 Organisations Inclusives </t>
  </si>
  <si>
    <t>Engagement Externe</t>
  </si>
  <si>
    <t>Le Programme s'engage avec des organisations extérieures (par exemple des entreprises, des fédérations sportives, des prestataires de soins de santé, des districts scolaires) pour sensibiliser à la nécessité d'inclure les personnes ayant une DI</t>
  </si>
  <si>
    <t>Le programme éduque les organisations externes sur la mise en œuvre d'une approche de Leadership Unifié pour rendre leur organisation plus inclusive. Les athlètes leaders codirigent des séances de formation externes</t>
  </si>
  <si>
    <t>Le Programme s'associe à des organisations extérieures pour les aider à modifier leurs politiques et pratiques afin de devenir plus inclusif pour les personnes ayant une DI.</t>
  </si>
  <si>
    <t>S3.3. Utiliser les Jeux pour changer les systèmes</t>
  </si>
  <si>
    <t>Engagement de Haut Niveau</t>
  </si>
  <si>
    <t>Les Jeux du Programme impliquent la participation de leaders influents du sport, du gouvernement, du monde des affaires, de l'éducation ou de la santé (par exemple, faire un discours, une table ronde, etc.)</t>
  </si>
  <si>
    <t>Les Jeux du Programme comprennent des discussions et / ou des annonces impliquant des leaders influents du sport, du gouvernement, des affaires, de l'éducation ou de la santé au sujet des politiques ou des ressources pour l'inclusion des personnes ayant une DI.</t>
  </si>
  <si>
    <t>Les Jeux de Programme sont une plate-forme de haut niveau et respectée que les partenaires extérieurs utilisent pour faire des annonces sur l'amélioration de la vie des personnes ayant une déficience intellectuelle ou des problèmes d'inclusion plus larges au-delà de Special Olympics et / ou des personnes ayant une déficience intellectuelle.</t>
  </si>
  <si>
    <t>Qualité des Jeux / évènements</t>
  </si>
  <si>
    <t>Les Jeux du Programme se déroulent à l'heure et contiennent des éléments de protocole de base tels que définis dans les Règles Générales de Special Olympics, y compris des cérémonies et récompenses axées sur les athlètes qui impliquent des dirigeants / célébrités extérieurs et influents.</t>
  </si>
  <si>
    <t>Les Jeux du Programme comprennent une composante éducative pour les invités extérieurs influents et garantissent qu'ils ont des opportunités d'interaction avec les athlètes.</t>
  </si>
  <si>
    <t>Les Jeux du Programme présentent une image de marque de haute qualité et des expériences bien planifiées pour les invités extérieurs et influents afin de s'assurer qu'ils acquièrent une perception positive et professionnelle de Special Olympics.</t>
  </si>
  <si>
    <t>E1.1 Plateformes Numériques</t>
  </si>
  <si>
    <t>Communication Interne</t>
  </si>
  <si>
    <t>Le Programme engage les mandants grâce à la technologie traditionnelle (par exemple, le courrier électronique, Facebook, etc.) et des événements virtuels réguliers.</t>
  </si>
  <si>
    <t>Le Programme engage les mandants grâce à de nouvelles technologies (par exemple, Zoom, applications). Les Sous-programmes hébergent régulièrement des évènements virtuels.</t>
  </si>
  <si>
    <t>Le Programme engage les mandants par le biais d'applications ou de technologies personnalisées et dispose de systèmes avancés de partage d'informations en ligne avec le personnel et les bénévoles (par exemple, collecte de fonds, marketing, médias sociaux, applications de communication).</t>
  </si>
  <si>
    <t>E1.2 Contenu Numérique</t>
  </si>
  <si>
    <t>Création et analyse de contenu</t>
  </si>
  <si>
    <t>Le Programme utilise du contenu numérique créé par SOI ou la Région pour le site Web, les médias sociaux ou les bulletins d’information électroniques et / ou pour l'impression physique de banderoles, d'affiches ou de brochures d'information.</t>
  </si>
  <si>
    <t>Le Programme développe son propre contenu numérique pour le site Web, les médias sociaux et / ou les bulletins d’information électroniques, engageant des bénévoles ou des partenaires / sponsors pour la création de contenu numérique.</t>
  </si>
  <si>
    <t>Le Programme crée et analyse du contenu numérique tout au long de l'année sur le site Web, les médias sociaux, les bulletins d’information électroniques avec un personnel dédié ou le soutien d'une agence.</t>
  </si>
  <si>
    <t>E1.3 Gestion des données</t>
  </si>
  <si>
    <t>Gestion des Compétitions</t>
  </si>
  <si>
    <t>Le Programme utilise des fiches Excel ou des bases de données pour collecter et gérer les données de compétitions locales / étatiques / nationales.</t>
  </si>
  <si>
    <t>Le Programme utilise un système de gestion de compétition à tous les niveaux pour enregistrer les données de compétition (par exemple, GMS ou SO Connect) et maintenir des registres cohérents et régulièrement mis à jour. Les délégations respectent les délais d'inscription à la compétition.</t>
  </si>
  <si>
    <t>Le Programme utilise un système de gestion de compétition en ligne pour enregistrer les données de compétition (par exemple, GMS ou SO Connect). Les résultats de la compétiton sont cohérents, fiables et disponibles à la demande pour engager les fans et les médias au niveau local.</t>
  </si>
  <si>
    <t>Données sur les mandants / membres</t>
  </si>
  <si>
    <t>Le Programme conserve des données de base sur les athlètes, les partenaires Unifiés, les entraîneurs, les familles et les bénévoles (par exemple, nom, données démographiques et coordonnées) et saisit les données des donateurs, des célébrités et des fans.</t>
  </si>
  <si>
    <t>Le Programme utilise GMS ou SO Connect pour maintenir à jour les données des principaux mandants / membres, y compris les informations de participation (par exemple, les événements auxquels ils ont participé, les résultats des compétitions) et les informations sur la certification des entraîneurs et suivre l'engagement des donateurs / célébrités / fans.</t>
  </si>
  <si>
    <t>Le programme utilise les données des mandants / membres de GMS ou SO Connect pour prendre des décisions stratégiques. Les enregistrements de la base de données du Programme comprennent les informations sur la certification des entraîneurs extérieurs et prennent en charge l'administration des besoins de recertification des entraîneurs.</t>
  </si>
  <si>
    <t>Engagement Virtuel</t>
  </si>
  <si>
    <t>Le programme a un moyen de suivre le nombre de mandants / membres engagés virtuellement (par exemple, le nombre d'abonnés sur un compte de réseau social).</t>
  </si>
  <si>
    <t>Le Programme a un moyen de suivre les nombres, le niveau et la fréquence de l'engagement virtuel des mandants / membres.</t>
  </si>
  <si>
    <t>Le Programme suit systématiquement les niveaux d'engagement virtuel des mandants / membres et utilise stratégiquement les résultats pour s'assurer que les mandants / membres sont impliqués et touchés par les activités et les campagnes.</t>
  </si>
  <si>
    <t>Données sur Healthy Athletes (Athlètes en Bonne Santé)</t>
  </si>
  <si>
    <t>Le Programme capture les données de dépistage en ligne pendant ou après les événements Healthy Athletes (Athlètes en Bonne Santé) et accède aux rapports d'événements.</t>
  </si>
  <si>
    <t>Le Programme utilise la technologie numérique dans le domaine du conditionnement physique (fitness) / Jeunes Athlètes ou de l'éducation à la santé, des dépistages et de la formation en Healthy Athletes (professionnels de la santé, messagers de la santé).</t>
  </si>
  <si>
    <t>Le Programme capture et fournit des données pour aider aux efforts de recherche et d'évaluation en santé de SOI.</t>
  </si>
  <si>
    <t>E1.4 Environnement en ligne sécurisé</t>
  </si>
  <si>
    <t>Logiciel de technologie</t>
  </si>
  <si>
    <t>Le Programme utilise des applications informatiques de base pour l'administration du bureau et du Programme, dispose d'un système de sauvegarde des données de base et utilise un logiciel de protection antivirus.</t>
  </si>
  <si>
    <t>Le Programme dispose d'un stockage de données sécurisé et d'un système de sauvegarde basé sur le cloud pour le stockage et le partage de documents, photos, outils numériques et documents.</t>
  </si>
  <si>
    <t>Le Programme utilise des solutions (par exemple, le partage de fichiers dans le cloud, la visioconférence) pour permettre le travail au bureau ou virtuellement, met en œuvre des mesures et des politiques complètes de sécurité des informations et effectue des contrôles technologiques réguliers.</t>
  </si>
  <si>
    <t>E1.5 Modernisation numérique</t>
  </si>
  <si>
    <t>Infrastructure technologique</t>
  </si>
  <si>
    <t>Le Programme dispose d'une connexion Internet de base et d'un accès à l'équipement de base (téléphone, ordinateur), d'un courrier électronique dédié à Special Olympics et développe un plan d'amélioration technologique de base.</t>
  </si>
  <si>
    <t>Le Programme dispose d'une connectivité et d'un équipement Internet cohérents et dédiés et développe une stratégie globale d'amélioration de la technologie dans tous les principaux domaines fonctionnels des opérations.</t>
  </si>
  <si>
    <t>Le Programme dispose d'une connectivité Internet avancée, de l'équipement et des services nécessaires et d'une stratégie technologique qui améliore la programmation (par exemple, des tablettes de Healthy Athletes pour la capture de données en direct et le partage avec les partenaires concernés pour le suivi).</t>
  </si>
  <si>
    <t>E2.1-E2.3 Construire des
partenariats
stratégiques</t>
  </si>
  <si>
    <t>E2.4-E2.5 Capacité de
collecte de
fonds</t>
  </si>
  <si>
    <t xml:space="preserve">Planification et
Ressources </t>
  </si>
  <si>
    <t>E2.6-E2.7 Diversifier les
canaux de
financement</t>
  </si>
  <si>
    <t>Le Programme a un engagement formel (par exemple, un protocole d'accord) avec au moins une entité gouvernementale pour soutenir financièrement les domaines / initiatives programmatiques de Special Olympics (par exemple, le sport) en espèces / en nature</t>
  </si>
  <si>
    <t>Gestion des Donateurs &amp; Reconnaissance</t>
  </si>
  <si>
    <t xml:space="preserve"> Le Programme met en œuvre une approche de base pour attribuer des droits et des avantages aux donateurs et reconnaître leur soutien (par exemple, lettres de remerciement).</t>
  </si>
  <si>
    <t>Le Programme recherche activement des donateurs et les reconnaît sur la base d'un plan de droits et d'avantages établi.</t>
  </si>
  <si>
    <t>Le Programme fait progresser les relations avec les meilleurs donateurs sur la base de stratégies écrites et d'une expertise en matière de collecte de fonds interne ou externe.</t>
  </si>
  <si>
    <r>
      <t xml:space="preserve">Relations avec le Gouvernement  </t>
    </r>
    <r>
      <rPr>
        <i/>
        <sz val="11"/>
        <rFont val="Ubuntu Light"/>
        <family val="2"/>
      </rPr>
      <t>(if Program judges it appropriate to do so)</t>
    </r>
  </si>
  <si>
    <t>Le Programme collabore avec une entité gouvernementale pour obtenir un soutien financier (en espèce / en nature) pour les événements Special Olympics.</t>
  </si>
  <si>
    <t>Le Programme collabore avec une ou plusieurs entités gouvernementales pour obtenir un soutien financier (en espèces / en nature) pour le programme Special Olympics (par rapport à un événement spécifique).</t>
  </si>
  <si>
    <t>Le Programme met en œuvre un plan de collecte de fonds de base, assiste à des formations de collecte de fonds menées par SOI / Région et à des sessions de partage de meilleures pratiques. Le Programme a la capacité de préparer / présenter des documents et des propositions de base pour la collecte de fonds</t>
  </si>
  <si>
    <t>Le Programme a une stratégie de collecte de fonds avec des objectifs, des documents de collecte de fonds et du personnel / des bénévoles identifiés, et une réserve de bailleurs de fonds potentiels avec un relationnel solide pour chacun</t>
  </si>
  <si>
    <t>Le Programme a une stratégie de collecte de fonds pluriannuelle et des documents de proposition professionnels, y compris les droits des sponsors et les avantages sociaux, soutenus par un personnel professionnel. Le Programme établit des partenariats pour demander conjointement des subventions.</t>
  </si>
  <si>
    <t>Le Programme participe activement à des campagnes de collecte de fonds aux niveaux régional et mondial et les adapte à son marché afin d'élargir la reconnaissance de la marque et de maximiser le financement.</t>
  </si>
  <si>
    <t xml:space="preserve">Le Programme participe activement aux campagnes de financement aux niveaux régional et mondial. Le programme met en œuvre des partenariats mondiaux / régionaux, le cas échéant. </t>
  </si>
  <si>
    <t>Le Programme reste informé des campagnes de financement au niveaux régional et mondial.</t>
  </si>
  <si>
    <t xml:space="preserve">Collecte de Fonds au niveau Mondial </t>
  </si>
  <si>
    <t>Diversification des Sources de financement</t>
  </si>
  <si>
    <t>Le Programme dispose d'au moins 1 source de financement en espèces pour alléger le budget, à l'exclusion de SOI (par exemple, une subvention externe), et reçoit au moins 2 dons en nature pour alléger le budget des biens ou de services</t>
  </si>
  <si>
    <t>Le Programme dispose de 5 sources ou plus de financement en espèces provenant de divers bailleurs de fonds soutenant différents domaines programmatiques, reçoit au moins 5 dons en nature de biens ou de services et garantit des sources de financement pluriannuelles.</t>
  </si>
  <si>
    <t>Le Programme dispose d’au moins 3 sources de financement en espèces et au moins 3 sources de dons en nature de biens ou de services. Le Programme procède à une analyse des risques du financement actuel et obtient au moins une nouvelle source de financement chaque année.</t>
  </si>
  <si>
    <t>E3.1 Portée de la Marque</t>
  </si>
  <si>
    <t>Présence sur les Réseaux Sociaux</t>
  </si>
  <si>
    <t>Le Programme a une forte présence bien gérée sur les médias sociaux via au moins une plateforme, où les histoires et les évènements sportifs mettant en valeur les athlètes sont systématiquement partagés.</t>
  </si>
  <si>
    <t>Les plateformes en ligne du Programme (médias sociaux ou site Web) sont conçues et gérées par des professionnels. Le Programme intègre stratégiquement les médias sociaux pour soutenir les activités de marketing.</t>
  </si>
  <si>
    <t>Les plateformes de médias sociaux et le site Web du Programme ont des fonctionnalités interactives conçues pour attirer et engager le public (par exemple, les dons en ligne). Le Programme utilise l'analyse des médias sociaux pour guider le marketing.</t>
  </si>
  <si>
    <t>Couverture médiatique</t>
  </si>
  <si>
    <t>Le Programme assure la couverture médiatique d'au moins 1 grand évènement, compétition ou campagne annuelle.</t>
  </si>
  <si>
    <t>Le Programme assure la couverture médiatique d'un évènement, d'une compétition ou d'une campagne majeure chaque trimestre</t>
  </si>
  <si>
    <t>Le Programme recherche activement et assure une couverture médiatique toute l'année.</t>
  </si>
  <si>
    <t>Partenariats</t>
  </si>
  <si>
    <t>Le Programme entretient des relations avec des professionnels de Relations Publiques, de marketing, de la communication et / ou des médias pour obtenir des conseils et un soutien.</t>
  </si>
  <si>
    <t>Le Programme a un don en nature avec au moins une agence de Relations Publiques, une agence de marketing et / ou des médias.</t>
  </si>
  <si>
    <t>Le Programme a un accord formel de parrainage / partenariat avec au moins une agence de RP, une agence de marketing et / ou un média.</t>
  </si>
  <si>
    <t>l'Image de Marque</t>
  </si>
  <si>
    <t>Le Programme met en application les directives de la marque de SOI pour les documents numériques et traditionnels de base (par exemple, logos numériques, bannières, t-shirts).</t>
  </si>
  <si>
    <t>Le Programme effectue une étude de marché et met en application les directives de marque numériques et traditionnelles sur tous les outils et documents aux niveaux du Programme et des Sous-programmes (par exemple, site Web, uniformes).</t>
  </si>
  <si>
    <t>Le Programme met systématiquement en application les directives de marque virtuelle et traditionnelle sur tous les documents à tous les niveaux et fait la promotion de la marque à l'extérieur.</t>
  </si>
  <si>
    <t>E3.2 S'appuyer sur les évènements mondiaux Special Olympics</t>
  </si>
  <si>
    <t>Alignement sur le Mondial</t>
  </si>
  <si>
    <t>Le Programme utilise les informations fournies par SOI sur les évènements mondiaux de Special Olympics (par exemple les Jeux Mondiaux) pour sensibiliser le public.</t>
  </si>
  <si>
    <t>Le Programme s’appuit sur sa propre campagne pour sensibiliser par rapport à au moins un évènement mondial de Special Olympics chaque année</t>
  </si>
  <si>
    <t>Le Programme intègre les évènements / campagnes mondiaux de Special Olympics dans sa stratégie de marketing pluriannuelle pour profiter pleinement des opportunités de sensibilisation sur Special Olympics.</t>
  </si>
  <si>
    <t>E3.3 S’appuyer sur des évènements extérrieurs</t>
  </si>
  <si>
    <t>Alignement sur l’extérieur</t>
  </si>
  <si>
    <t>Le Programme participe à des évènements organisés par des groupes extérieurs pour aider à faire connaître Special Olympics.</t>
  </si>
  <si>
    <t>Le programme a au moins un accord avec un organisateur d'évènement extérieur pour utiliser son évènement comme un moyen de faire connaître Special Olympics.</t>
  </si>
  <si>
    <t>Le Programme a des accords avec plusieurs évènements extérieurs, y compris au moins un évènement au niveau national ou étatique, pour promouvoir Special Olympics et l'inclusion des personnes avec une déficience intellectuelle</t>
  </si>
  <si>
    <t>E3.4 Les Athlètes Leaders renforcent la sensibilisation</t>
  </si>
  <si>
    <t>Promotion conjointe avec des célébrités</t>
  </si>
  <si>
    <t>Le Programme compte au moins une personnalité publique influente connue qui collabore avec un athlète leader pour promouvoir Special Olympics au moins une fois par an</t>
  </si>
  <si>
    <t>Le Programme compte au moins 2 personnalités publiques connues et influentes qui collaborent avec des athlètes leaders pour promouvoir Special Olympics au moins 3 fois par an</t>
  </si>
  <si>
    <t>Le Programme compte au moins 3 personnalités publiques influentes et connues qui collaborent avec des athlètes leaders pour faire connaître Special Olympics tout au long de l'année.</t>
  </si>
  <si>
    <t>Mettre en valeur les talents des athlètes</t>
  </si>
  <si>
    <t>Le Programme fait la promotion des réalisations des athlètes, en particulier dans le sport, sur les réseaux sociaux.</t>
  </si>
  <si>
    <t>Le Programme utilise les athlètes leaders comme principaux porte-parole et a une stratégie active de couverture médiatique qui met en vedette les athlètes leaders.</t>
  </si>
  <si>
    <t>Le Programme s'associe à une entité médiatique locale, régionale ou nationale, télévision / radio / en ligne pour présenter les réalisations des athlètes et des athlètes leaders (par exemple, documentaire, reportages)</t>
  </si>
  <si>
    <t>E3.5-E3.7 Marketing et communications locales</t>
  </si>
  <si>
    <t>Capacité locale</t>
  </si>
  <si>
    <t>Le Programme garantit que les programmes (clubs) Special Olympics locaux ont une formation et des documents de base pour participer à des activités de relations publiques dans leur communauté locale</t>
  </si>
  <si>
    <t>Le Programme a une stratégie délibérée pour habiliter et soutenir les programmes (clubs) Special Olympics locaux afin de sensibiliser leur communauté locale.</t>
  </si>
  <si>
    <t>Le Programme utilise des partenariats avec des donateurs ou des médias pour aider les programmes (clubs) Special Olympics locaux à sensibiliser leur communauté locale.</t>
  </si>
  <si>
    <t>E4.1 Leadership Unifié</t>
  </si>
  <si>
    <t>Approche du Leadership Unifié</t>
  </si>
  <si>
    <t>Le Programme donne une formation interne au personnel, aux Conseils d'Administration et aux bénévoles sur le Leadership Unifié. Les responsables de Programme identifient et facilitent activement les rôles des athlètes leaders à tous les niveaux.</t>
  </si>
  <si>
    <t>Le programme s'engage à éduquer les organisations extérieures sur l'approche du Leadership Unifié dirigé ou codirigé par des athlètes.</t>
  </si>
  <si>
    <t>Le Programme recherche et utilise des opportunités extérieures telles que des conférences pour promouvoir l'approche du Leadership Unifié, avec des athlètes leaders de façon indépendante ou en tant que co-facilitateurs.</t>
  </si>
  <si>
    <t>E4.2 Développement du leadership</t>
  </si>
  <si>
    <t>Le Programme garantit que tout le personnel et les principaux bénévoles reçoivent une formation de base sur leurs rôles.</t>
  </si>
  <si>
    <t>Le Programme a une approche structurée de la formation et du perfectionnement du personnel et des principaux bénévoles afin d'améliorer la façon dont le Programme est géré et de soutenir la planification de la relève.</t>
  </si>
  <si>
    <t>Les bénévoles et le personnel principal ont la possibilité de devenir des experts en la matière qui contribuent à de meilleures pratiques en interne et en externe.</t>
  </si>
  <si>
    <t>E4.3 Conseil d'Administration</t>
  </si>
  <si>
    <t>Recrutement stratégique</t>
  </si>
  <si>
    <t>Le Programme recherche activement de nouveaux membres de Conseil d’Administration et informe le Conseil sur son rôle de soutien aux besoins annuels, continus et à long terme du Programme.</t>
  </si>
  <si>
    <t>Le Programme évalue régulièrement la diversité et les compétences du Conseil d’Administration et recrute stratégiquement pour assurer la diversité et combler les lacunes en matière de compétences.</t>
  </si>
  <si>
    <t>Le Programme fait appel à une expertise externe pour soutenir le recrutement de membres du Conseil d’Administration diversifiés, qualifiés et expérimentés.</t>
  </si>
  <si>
    <t>Engagement /
Implication efficace</t>
  </si>
  <si>
    <t>Les membres du Conseil d’Administration sont actifs et assistent régulièrement aux réunions et événements. Le conseil a défini des comités permanents et ad hoc.</t>
  </si>
  <si>
    <t>Le Conseil d’Administration respecte activement ses engagements fiduciaires, de surveillance, de planification stratégique, de collecte de fonds et de durabilité envers le Programme. Le conseil a des comités actifs avec des objectifs annuels écrits.</t>
  </si>
  <si>
    <t>Le Programme dispose d'un Conseil d'Administration pleinement impliqué et productif qui guide le Programme et apporte des ressources. Tous les membres sont affectés à au moins un comité en fonction de leur expertise et / ou de leur intérêt.</t>
  </si>
  <si>
    <t>Revitalisation intentionnelle</t>
  </si>
  <si>
    <t>Le Programme assure une formation continue et des possibilités d'implication pour le Conseil d’Administration.</t>
  </si>
  <si>
    <t>Le Conseil d’Administration organise au moins une retraite par an et forme des membres à des postes de direction (p. Ex. Dirigeant, président de comité).</t>
  </si>
  <si>
    <t>Le Conseil d’Administration procède annuellement à des évaluations individuelles des membres et de l'ensemble du Conseil et dispose d'un plan de relève pour ses postes de direction.</t>
  </si>
  <si>
    <t>E4.4 Bénévoles &amp; Personnel</t>
  </si>
  <si>
    <t>Engagement / Implication de la famille</t>
  </si>
  <si>
    <t>Le Programme recueille des informations de base sur les familles et offre au moins une opportunité d'éducation aux familles chaque année.</t>
  </si>
  <si>
    <t>Le Programme communique régulièrement avec les familles, dispose d'une structure familiale formelle pour obtenir des commentaires. Au moins 3 opportunités d'éducation ou de réseautage sont offertes aux familles chaque année.</t>
  </si>
  <si>
    <t>Les membres de famille occupent des postes de responsabilité à tous les niveaux du Programme. Le Programme offre un calendrier annuel de possibilités d'éducation et de réseautage pour les familles.</t>
  </si>
  <si>
    <t>Diversité, Équité et Inclusion (DE&amp;I)</t>
  </si>
  <si>
    <t>Le Programme a une politique de DE&amp;I et fait des efforts internes pour promouvoir la DE&amp;I par la sensibilisation, la programmation et le marketing.</t>
  </si>
  <si>
    <t>Le Programme intègre la DE&amp;I dans tous les aspects de ses opérations et cherche à soutenir et à promouvoir les efforts de la DE&amp;I à l'extérieur.</t>
  </si>
  <si>
    <t>Le Programme est le chef de file dans la mise en œuvre de la DE&amp;I et un influenceur et un leader d'opinion respecté au niveau étatique ou national.</t>
  </si>
  <si>
    <t>Recrutement de bénévoles</t>
  </si>
  <si>
    <t>Le Programme recherche de manière proactive de nouveaux bénévoles (par exemple en ligne ou lors d'événements) et offre régulièrement des possibilités de formation aux bénévoles.</t>
  </si>
  <si>
    <t>Le Programme a un processus de recrutement officiel pour les bénévoles et une stratégie de rétention des bénévoles.</t>
  </si>
  <si>
    <t>Le Programme implique des institutions, des organisations et des entreprises dans le recrutement des bénévoles. Le Programme retient et / ou augmente le nombre de bénévoles d'année en année.</t>
  </si>
  <si>
    <t>Reconnaissance des bénévoles</t>
  </si>
  <si>
    <t>Le Programme offre une reconnaissance de base pour le personnel et les bénévoles, y compris les entraîneurs (par exemple, lettres de remerciement).</t>
  </si>
  <si>
    <t>Le Programme a un programme officiel de reconnaissance pour le personnel, les bénévoles et les entraîneurs (p. Ex. Prix, évènements spéciaux).</t>
  </si>
  <si>
    <t>Le Programme s'associe à des partenaires en matière de reconnaissance / certification externes pour améliorer la reconnaissance et la rétention des bénévoles et du personnel.</t>
  </si>
  <si>
    <t>Performance du personnel</t>
  </si>
  <si>
    <t>Le Programme a rédigé des descriptions de poste travail pour le personnel principal rémunéré et / ou pour les postes principaux de responsabilité bénévoles.</t>
  </si>
  <si>
    <t>Le Programme fixe des objectifs annuels et évalue les progrès du personnel rémunéré et des bénévoles dans des rôles principaux de responsabilité.</t>
  </si>
  <si>
    <t>Le Programme a un processus formel de gestion du rendement du personnel et de développement professionnel.</t>
  </si>
  <si>
    <t>PROFIL DU PROGRAMME</t>
  </si>
  <si>
    <t>Résumé des Niveaux Actuels du Programme par Domaine du Plan Stratégique</t>
  </si>
  <si>
    <t>Résumé des Niveaux Cibles du Programme par Domaine du Plan Stratégique</t>
  </si>
  <si>
    <t>Normes identifiées comme étant de priorité ÉLEVÉE</t>
  </si>
  <si>
    <t>Normes identifiées comme NON prioritaires</t>
  </si>
  <si>
    <t>Normes avec le stade le plus élevé atteint</t>
  </si>
  <si>
    <t>Tous les Domaines du Plan Stratégique</t>
  </si>
  <si>
    <t>Pas actuellement une priorité</t>
  </si>
  <si>
    <t>Stade le plus élevé atteint</t>
  </si>
  <si>
    <t>Niveau 3+</t>
  </si>
  <si>
    <t>Options de l'étape actuelle</t>
  </si>
  <si>
    <t>Options d'étape cible</t>
  </si>
  <si>
    <t>Normes identifiées comme hautement prioritaires</t>
  </si>
  <si>
    <t>Niveau 3 or 3+</t>
  </si>
  <si>
    <t>Complet</t>
  </si>
  <si>
    <t>Sur la bonne voie</t>
  </si>
  <si>
    <t>Légèrement hors piste</t>
  </si>
  <si>
    <t xml:space="preserve">
Pas sur la bonne voie</t>
  </si>
  <si>
    <t>Domaine du Plan Stratégique</t>
  </si>
  <si>
    <t>Rapport d'étape</t>
  </si>
  <si>
    <t>Priorité</t>
  </si>
  <si>
    <t>Terminé par</t>
  </si>
  <si>
    <t>E4.5 Améliorations de la qualité</t>
  </si>
  <si>
    <t>Gestion des Évènements</t>
  </si>
  <si>
    <t>Les compétitions et les activités non sportives sont dirigées par des bénévoles formés avec des rôles clairs. Le Programme met en œuvre un processus d'inscription et de formation des bénévoles le jour de l'évènement.</t>
  </si>
  <si>
    <t>L'inscription, la formation et les affectations des bénévoles à l'évènement se font à l'avance. Les familles, les médias et les invités d'honneur sont inscrits pour assister à l'évènement via un système d'inscription. Le Programme effectue une évaluation de base après l'évènement.</t>
  </si>
  <si>
    <t>Les évènements sont organisés par des équipes expérimentées qui forment de nouveaux bénévoles à des rôles clés, recherchent des feedbacks et améliorent continuellement la façon dont les évènements sont organisés. Les bénévoles participent et soutiennent l'évènement par le biais des médias numériques. L'évaluation des évènements faite par des groupes constitués.</t>
  </si>
  <si>
    <t>E4.6 Évaluation &amp; utilisation des données</t>
  </si>
  <si>
    <t>Rapports de données</t>
  </si>
  <si>
    <t>Le Programme rapporte des données cohérentes et précises en temps opportun (par exemple, Recensement, enquête sur les politiques, inscription aux Jeux Mondiaux, rapports de subventions).</t>
  </si>
  <si>
    <t>Le Programme est proactif dans la soumission de données récurrentes et les rapports sur les subventions. Le Programme suit les données soumises et les utilise pour éclairer sa planification annuelle.</t>
  </si>
  <si>
    <t>Le Programme suit et évalue les données pour prendre des décisions stratégiques. Le Programme suit ses plans opérationnels et stratégiques.</t>
  </si>
  <si>
    <t>E4.7 Outils et pratiques</t>
  </si>
  <si>
    <t>Comptes financiers</t>
  </si>
  <si>
    <t>Le Programme a assigné la responsabilité de la gestion centralisée et de la mise en banque des fonds au nom du Programme. Les états financiers annuels sont tenus (de préférence audités).</t>
  </si>
  <si>
    <t>Les projections mensuelles et annuelles des flux de trésorerie sont maintenues et mises à jour régulièrement. Les politiques et procédures financières sont revues et mises à jour annuellement.</t>
  </si>
  <si>
    <t>Le Programme gère les comptes financiers sur une base mensuelle (revenus et dépenses).</t>
  </si>
  <si>
    <t>Planification</t>
  </si>
  <si>
    <t>Le Programme élabore et met en œuvre un plan opérationnel annuel avec des objectifs, des actions, des mesures, des échéanciers, alignés sur le Plan Stratégique de SOI.</t>
  </si>
  <si>
    <t>Le Programme développe et met en œuvre un plan pluriannuel (c'est-à-dire stratégique) avec des objectifs, des actions, des mesures, des échéanciers, alignés sur le Plan Stratégique de SOI.</t>
  </si>
  <si>
    <t>Le Programme procède à un examen continu de son plan annuel et à un examen de fin d'année de son plan stratégique et l'ajuste en fonction des leçons apprises.</t>
  </si>
  <si>
    <t>Budget</t>
  </si>
  <si>
    <t>Le Programme fonctionne dans les limites du budget approuvé par le Conseil d’Administration et aligné sur les objectifs du plan annuel.</t>
  </si>
  <si>
    <t>Le Programme dispose de réserves financières opérationnelles de 3 mois et met en œuvre un plan de viabilité financière à long terme.</t>
  </si>
  <si>
    <t>Le Programme dispose de 6 mois de réserves financières d'exploitation.</t>
  </si>
  <si>
    <t>Gestion des Risques</t>
  </si>
  <si>
    <t>Le Programme effectue une évaluation de base des risques et met en œuvre un plan pour faire face aux risques, y compris des inspections des sites avant les événements.
Le Programme offre une formation de base en gestion des risques au personnel et aux principaux bénévoles.</t>
  </si>
  <si>
    <t>Le Programme effectue une évaluation formelle des risques, y compris des questions telles que la protection et la gestion médicale lors d'évènements. Le Programme a un plan écrit de gestion des risques / crises. Le Programme garantit la couverture d'assurance de base nécessaire.</t>
  </si>
  <si>
    <t>Le Programme élabore et met en œuvre des politiques et des procédures de gestion des risques. Le Programme s'associe aux services de police, d'incendie et de sécurité pour soutenir la gestion des risques lors d'évènements. Une formation sur la gestion des risques (par exemple, répétition de l'évènement, exercice sur table) est dispensée avec tout le personnel du site et les responsables de l'événement.</t>
  </si>
  <si>
    <t>E4.8 Collaboration interne</t>
  </si>
  <si>
    <t>Communication interne</t>
  </si>
  <si>
    <t>Le Programme communique régulièrement avec les principales parties prenantes (par exemple, les athlètes, le personnel, les principaux bénévoles) à tous les niveaux et communique régulièrement avec la Région Special Olympics.</t>
  </si>
  <si>
    <t>Le Programme dispose d'un canal formel de communication bidirectionnelle avec les parties prenantes internes (par exemple, médias sociaux, groupe de discussion, etc.) Le Programme s'engage avec d'autres dirigeants de la région Special Olympics pour partager les meilleures pratiques et apprendre des autres</t>
  </si>
  <si>
    <t>Le Programme dispose d'une plate-forme qui permet aux parties prenantes internes, en particulier au personnel et aux bénévoles, de travailler ensemble sur des projets.</t>
  </si>
  <si>
    <t>Nous n'avons pas encore atteint l'étape 1.</t>
  </si>
  <si>
    <t>Formation et Developpement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</si>
</sst>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yy;@"/>
  </numFmts>
  <fonts count="34" x14ac:knownFonts="1">
    <font>
      <sz val="11"/>
      <color theme="1"/>
      <name val="Calibri"/>
      <family val="2"/>
      <scheme val="minor"/>
    </font>
    <font>
      <sz val="8"/>
      <name val="Calibri"/>
      <family val="2"/>
      <scheme val="minor"/>
    </font>
    <font>
      <sz val="11"/>
      <name val="Ubuntu"/>
      <family val="2"/>
    </font>
    <font>
      <b/>
      <sz val="11"/>
      <name val="Ubuntu Light"/>
      <family val="2"/>
    </font>
    <font>
      <sz val="11"/>
      <name val="Ubuntu Light"/>
      <family val="2"/>
    </font>
    <font>
      <i/>
      <sz val="11"/>
      <name val="Ubuntu Light"/>
      <family val="2"/>
    </font>
    <font>
      <u/>
      <sz val="11"/>
      <color theme="10"/>
      <name val="Calibri"/>
      <family val="2"/>
      <scheme val="minor"/>
    </font>
    <font>
      <b/>
      <sz val="10"/>
      <name val="Ubuntu Light"/>
      <family val="2"/>
    </font>
    <font>
      <sz val="11"/>
      <color theme="1"/>
      <name val="Calibri"/>
      <family val="2"/>
      <scheme val="minor"/>
    </font>
    <font>
      <sz val="10"/>
      <name val="Ubuntu"/>
      <family val="2"/>
    </font>
    <font>
      <i/>
      <sz val="9"/>
      <color theme="1"/>
      <name val="Ubuntu"/>
      <family val="2"/>
    </font>
    <font>
      <sz val="14"/>
      <color theme="1"/>
      <name val="Calibri"/>
      <family val="2"/>
      <scheme val="minor"/>
    </font>
    <font>
      <b/>
      <sz val="12"/>
      <name val="Ubuntu Light"/>
      <family val="2"/>
    </font>
    <font>
      <b/>
      <sz val="14"/>
      <name val="Ubuntu Light"/>
      <family val="2"/>
    </font>
    <font>
      <b/>
      <i/>
      <sz val="10"/>
      <name val="Ubuntu Light"/>
      <family val="2"/>
    </font>
    <font>
      <i/>
      <sz val="10"/>
      <color theme="1"/>
      <name val="Ubuntu"/>
      <family val="2"/>
    </font>
    <font>
      <sz val="12"/>
      <name val="Ubuntu"/>
      <family val="2"/>
    </font>
    <font>
      <i/>
      <sz val="12"/>
      <color theme="1"/>
      <name val="Ubuntu"/>
      <family val="2"/>
    </font>
    <font>
      <sz val="12"/>
      <color theme="1"/>
      <name val="Ubuntu"/>
      <family val="2"/>
    </font>
    <font>
      <sz val="11"/>
      <color theme="1"/>
      <name val="Calibri"/>
      <family val="2"/>
    </font>
    <font>
      <b/>
      <sz val="12"/>
      <color rgb="FFFF0000"/>
      <name val="Calibri"/>
      <family val="2"/>
    </font>
    <font>
      <b/>
      <sz val="12"/>
      <color rgb="FFFFC000"/>
      <name val="Calibri"/>
      <family val="2"/>
    </font>
    <font>
      <b/>
      <sz val="20"/>
      <name val="Ubuntu Light"/>
      <family val="2"/>
    </font>
    <font>
      <b/>
      <sz val="10"/>
      <color theme="1"/>
      <name val="Ubuntu Light"/>
      <family val="2"/>
    </font>
    <font>
      <b/>
      <sz val="11"/>
      <name val="Ubuntu"/>
      <family val="2"/>
    </font>
    <font>
      <sz val="10"/>
      <name val="Ubuntu Light"/>
      <family val="2"/>
    </font>
    <font>
      <i/>
      <sz val="9"/>
      <name val="Ubuntu"/>
      <family val="2"/>
    </font>
    <font>
      <b/>
      <sz val="14"/>
      <name val="Ubuntu"/>
      <family val="2"/>
    </font>
    <font>
      <b/>
      <sz val="9"/>
      <name val="Ubuntu Light"/>
      <family val="2"/>
    </font>
    <font>
      <b/>
      <sz val="11"/>
      <color theme="1"/>
      <name val="Calibri"/>
      <family val="2"/>
      <scheme val="minor"/>
    </font>
    <font>
      <sz val="11"/>
      <color rgb="FFFF0000"/>
      <name val="Calibri"/>
      <family val="2"/>
      <scheme val="minor"/>
    </font>
    <font>
      <sz val="11"/>
      <color rgb="FF00B0F0"/>
      <name val="Calibri"/>
      <family val="2"/>
      <scheme val="minor"/>
    </font>
    <font>
      <sz val="12"/>
      <name val="Ubuntu Light"/>
      <family val="2"/>
    </font>
    <font>
      <sz val="10"/>
      <color theme="1"/>
      <name val="Ubuntu Light"/>
      <family val="2"/>
    </font>
  </fonts>
  <fills count="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2"/>
        <bgColor indexed="64"/>
      </patternFill>
    </fill>
    <fill>
      <patternFill patternType="solid">
        <fgColor theme="9" tint="0.79998168889431442"/>
        <bgColor indexed="64"/>
      </patternFill>
    </fill>
    <fill>
      <patternFill patternType="solid">
        <fgColor theme="6" tint="0.79998168889431442"/>
        <bgColor indexed="64"/>
      </patternFill>
    </fill>
  </fills>
  <borders count="27">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indexed="64"/>
      </left>
      <right style="thin">
        <color indexed="64"/>
      </right>
      <top style="thin">
        <color indexed="64"/>
      </top>
      <bottom style="thin">
        <color indexed="64"/>
      </bottom>
      <diagonal/>
    </border>
    <border>
      <left/>
      <right style="thin">
        <color theme="0" tint="-0.249977111117893"/>
      </right>
      <top/>
      <bottom style="thin">
        <color theme="0" tint="-0.249977111117893"/>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theme="0" tint="-0.249977111117893"/>
      </left>
      <right style="thin">
        <color theme="0" tint="-0.249977111117893"/>
      </right>
      <top style="thin">
        <color theme="0" tint="-0.34998626667073579"/>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medium">
        <color indexed="64"/>
      </left>
      <right style="thin">
        <color theme="0" tint="-0.34998626667073579"/>
      </right>
      <top style="medium">
        <color indexed="64"/>
      </top>
      <bottom style="medium">
        <color indexed="64"/>
      </bottom>
      <diagonal/>
    </border>
    <border>
      <left style="thin">
        <color theme="0" tint="-0.34998626667073579"/>
      </left>
      <right style="thin">
        <color theme="0" tint="-0.34998626667073579"/>
      </right>
      <top style="medium">
        <color indexed="64"/>
      </top>
      <bottom style="medium">
        <color indexed="64"/>
      </bottom>
      <diagonal/>
    </border>
    <border>
      <left style="medium">
        <color theme="6" tint="0.39997558519241921"/>
      </left>
      <right style="medium">
        <color theme="6" tint="0.39997558519241921"/>
      </right>
      <top style="medium">
        <color theme="6" tint="0.39997558519241921"/>
      </top>
      <bottom style="medium">
        <color theme="6" tint="0.39997558519241921"/>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tint="-0.34998626667073579"/>
      </left>
      <right style="thin">
        <color theme="0" tint="-0.34998626667073579"/>
      </right>
      <top/>
      <bottom/>
      <diagonal/>
    </border>
    <border>
      <left style="thin">
        <color theme="0" tint="-0.34998626667073579"/>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theme="0" tint="-0.34998626667073579"/>
      </bottom>
      <diagonal/>
    </border>
    <border>
      <left style="medium">
        <color indexed="64"/>
      </left>
      <right style="medium">
        <color indexed="64"/>
      </right>
      <top style="thin">
        <color theme="0" tint="-0.34998626667073579"/>
      </top>
      <bottom style="thin">
        <color theme="0" tint="-0.34998626667073579"/>
      </bottom>
      <diagonal/>
    </border>
    <border>
      <left style="medium">
        <color indexed="64"/>
      </left>
      <right style="medium">
        <color indexed="64"/>
      </right>
      <top style="thin">
        <color theme="0" tint="-0.34998626667073579"/>
      </top>
      <bottom/>
      <diagonal/>
    </border>
  </borders>
  <cellStyleXfs count="3">
    <xf numFmtId="0" fontId="0" fillId="0" borderId="0"/>
    <xf numFmtId="0" fontId="6" fillId="0" borderId="0" applyNumberFormat="0" applyFill="0" applyBorder="0" applyAlignment="0" applyProtection="0"/>
    <xf numFmtId="9" fontId="8" fillId="0" borderId="0" applyFont="0" applyFill="0" applyBorder="0" applyAlignment="0" applyProtection="0"/>
  </cellStyleXfs>
  <cellXfs count="116">
    <xf numFmtId="0" fontId="0" fillId="0" borderId="0" xfId="0"/>
    <xf numFmtId="0" fontId="2" fillId="0" borderId="0" xfId="0" applyFont="1" applyAlignment="1">
      <alignment wrapText="1"/>
    </xf>
    <xf numFmtId="0" fontId="3" fillId="0" borderId="0" xfId="0" applyFont="1" applyAlignment="1">
      <alignment horizontal="center" wrapText="1"/>
    </xf>
    <xf numFmtId="0" fontId="4" fillId="0" borderId="0" xfId="0" applyFont="1" applyAlignment="1">
      <alignment horizontal="center" wrapText="1"/>
    </xf>
    <xf numFmtId="0" fontId="4" fillId="0" borderId="0" xfId="0" applyFont="1" applyAlignment="1">
      <alignment wrapText="1"/>
    </xf>
    <xf numFmtId="0" fontId="4" fillId="0" borderId="0" xfId="0" applyFont="1" applyAlignment="1" applyProtection="1">
      <alignment wrapText="1"/>
      <protection locked="0"/>
    </xf>
    <xf numFmtId="0" fontId="4" fillId="2" borderId="1" xfId="0" applyFont="1" applyFill="1" applyBorder="1" applyAlignment="1">
      <alignment horizontal="left" vertical="top" wrapText="1"/>
    </xf>
    <xf numFmtId="0" fontId="4" fillId="2" borderId="1" xfId="0" applyFont="1" applyFill="1" applyBorder="1" applyAlignment="1" applyProtection="1">
      <alignment horizontal="left" vertical="top" wrapText="1"/>
      <protection locked="0"/>
    </xf>
    <xf numFmtId="9" fontId="0" fillId="0" borderId="0" xfId="2" applyFont="1"/>
    <xf numFmtId="0" fontId="10" fillId="0" borderId="0" xfId="0" applyFont="1" applyAlignment="1">
      <alignment vertical="top"/>
    </xf>
    <xf numFmtId="0" fontId="4" fillId="2" borderId="3" xfId="0" applyFont="1" applyFill="1" applyBorder="1" applyAlignment="1">
      <alignment horizontal="left" vertical="top" wrapText="1"/>
    </xf>
    <xf numFmtId="0" fontId="4" fillId="2" borderId="3" xfId="0" applyFont="1" applyFill="1" applyBorder="1" applyAlignment="1" applyProtection="1">
      <alignment horizontal="left" vertical="top" wrapText="1"/>
      <protection locked="0"/>
    </xf>
    <xf numFmtId="0" fontId="3" fillId="2" borderId="5" xfId="0" applyFont="1" applyFill="1" applyBorder="1" applyAlignment="1">
      <alignment horizontal="left" vertical="top" wrapText="1"/>
    </xf>
    <xf numFmtId="0" fontId="3" fillId="2" borderId="2" xfId="0" applyFont="1" applyFill="1" applyBorder="1" applyAlignment="1">
      <alignment horizontal="left" vertical="top" wrapText="1"/>
    </xf>
    <xf numFmtId="0" fontId="3" fillId="5" borderId="4" xfId="0" applyFont="1" applyFill="1" applyBorder="1" applyAlignment="1">
      <alignment horizontal="left" vertical="top" wrapText="1"/>
    </xf>
    <xf numFmtId="0" fontId="3" fillId="5" borderId="6" xfId="0" applyFont="1" applyFill="1" applyBorder="1" applyAlignment="1">
      <alignment horizontal="left" vertical="top" wrapText="1"/>
    </xf>
    <xf numFmtId="0" fontId="3" fillId="5" borderId="8" xfId="0" applyFont="1" applyFill="1" applyBorder="1" applyAlignment="1">
      <alignment horizontal="left" vertical="top" wrapText="1"/>
    </xf>
    <xf numFmtId="0" fontId="3" fillId="5" borderId="7" xfId="0" applyFont="1" applyFill="1" applyBorder="1" applyAlignment="1">
      <alignment horizontal="left" vertical="top" wrapText="1"/>
    </xf>
    <xf numFmtId="0" fontId="3" fillId="5" borderId="6" xfId="0" applyFont="1" applyFill="1" applyBorder="1" applyAlignment="1">
      <alignment vertical="top" wrapText="1"/>
    </xf>
    <xf numFmtId="0" fontId="3" fillId="5" borderId="8" xfId="0" applyFont="1" applyFill="1" applyBorder="1" applyAlignment="1">
      <alignment vertical="top" wrapText="1"/>
    </xf>
    <xf numFmtId="0" fontId="3" fillId="5" borderId="7" xfId="0" applyFont="1" applyFill="1" applyBorder="1" applyAlignment="1">
      <alignment vertical="top" wrapText="1"/>
    </xf>
    <xf numFmtId="0" fontId="3" fillId="5" borderId="4" xfId="0" applyFont="1" applyFill="1" applyBorder="1" applyAlignment="1">
      <alignment vertical="top" wrapText="1"/>
    </xf>
    <xf numFmtId="0" fontId="3" fillId="5" borderId="7" xfId="0" applyFont="1" applyFill="1" applyBorder="1" applyAlignment="1">
      <alignment horizontal="center" vertical="top" wrapText="1"/>
    </xf>
    <xf numFmtId="0" fontId="3" fillId="5" borderId="8" xfId="0" applyFont="1" applyFill="1" applyBorder="1" applyAlignment="1">
      <alignment horizontal="center" vertical="top" wrapText="1"/>
    </xf>
    <xf numFmtId="0" fontId="13" fillId="2" borderId="0" xfId="0" applyFont="1" applyFill="1" applyAlignment="1">
      <alignment vertical="top" wrapText="1"/>
    </xf>
    <xf numFmtId="0" fontId="4" fillId="2" borderId="0" xfId="0" applyFont="1" applyFill="1" applyAlignment="1">
      <alignment horizontal="center" wrapText="1"/>
    </xf>
    <xf numFmtId="0" fontId="4" fillId="2" borderId="0" xfId="0" applyFont="1" applyFill="1" applyAlignment="1" applyProtection="1">
      <alignment wrapText="1"/>
      <protection locked="0"/>
    </xf>
    <xf numFmtId="0" fontId="15" fillId="0" borderId="0" xfId="0" applyFont="1" applyAlignment="1">
      <alignment vertical="top"/>
    </xf>
    <xf numFmtId="0" fontId="17" fillId="0" borderId="0" xfId="0" applyFont="1" applyAlignment="1">
      <alignment vertical="top"/>
    </xf>
    <xf numFmtId="0" fontId="12" fillId="0" borderId="0" xfId="0" applyFont="1" applyAlignment="1">
      <alignment horizontal="center" wrapText="1"/>
    </xf>
    <xf numFmtId="0" fontId="16" fillId="3" borderId="0" xfId="1" quotePrefix="1" applyFont="1" applyFill="1"/>
    <xf numFmtId="0" fontId="18" fillId="4" borderId="1" xfId="0" applyFont="1" applyFill="1" applyBorder="1"/>
    <xf numFmtId="0" fontId="18" fillId="4" borderId="1" xfId="0" applyFont="1" applyFill="1" applyBorder="1" applyAlignment="1">
      <alignment vertical="top" wrapText="1"/>
    </xf>
    <xf numFmtId="164" fontId="18" fillId="4" borderId="1" xfId="0" applyNumberFormat="1" applyFont="1" applyFill="1" applyBorder="1" applyAlignment="1" applyProtection="1">
      <alignment horizontal="left"/>
      <protection hidden="1"/>
    </xf>
    <xf numFmtId="0" fontId="4" fillId="0" borderId="0" xfId="0" applyFont="1" applyAlignment="1" applyProtection="1">
      <alignment horizontal="center" wrapText="1"/>
      <protection locked="0"/>
    </xf>
    <xf numFmtId="0" fontId="22" fillId="2" borderId="3" xfId="0" applyFont="1" applyFill="1" applyBorder="1" applyAlignment="1" applyProtection="1">
      <alignment horizontal="center" vertical="top" wrapText="1"/>
      <protection locked="0"/>
    </xf>
    <xf numFmtId="0" fontId="22" fillId="2" borderId="1" xfId="0" applyFont="1" applyFill="1" applyBorder="1" applyAlignment="1" applyProtection="1">
      <alignment horizontal="center" vertical="top" wrapText="1"/>
      <protection locked="0"/>
    </xf>
    <xf numFmtId="0" fontId="20" fillId="0" borderId="0" xfId="0" applyFont="1" applyAlignment="1">
      <alignment horizontal="center"/>
    </xf>
    <xf numFmtId="0" fontId="21" fillId="0" borderId="0" xfId="0" applyFont="1" applyAlignment="1">
      <alignment horizontal="center"/>
    </xf>
    <xf numFmtId="0" fontId="19" fillId="0" borderId="0" xfId="0" applyFont="1" applyAlignment="1">
      <alignment horizontal="center"/>
    </xf>
    <xf numFmtId="0" fontId="22" fillId="2" borderId="9" xfId="0" applyFont="1" applyFill="1" applyBorder="1" applyAlignment="1" applyProtection="1">
      <alignment horizontal="center" vertical="top" wrapText="1"/>
      <protection locked="0"/>
    </xf>
    <xf numFmtId="0" fontId="4" fillId="2" borderId="9" xfId="0" applyFont="1" applyFill="1" applyBorder="1" applyAlignment="1" applyProtection="1">
      <alignment horizontal="left" vertical="top" wrapText="1"/>
      <protection locked="0"/>
    </xf>
    <xf numFmtId="0" fontId="22" fillId="2" borderId="10" xfId="0" applyFont="1" applyFill="1" applyBorder="1" applyAlignment="1" applyProtection="1">
      <alignment horizontal="center" vertical="top" wrapText="1"/>
      <protection locked="0"/>
    </xf>
    <xf numFmtId="0" fontId="4" fillId="2" borderId="10" xfId="0" applyFont="1" applyFill="1" applyBorder="1" applyAlignment="1" applyProtection="1">
      <alignment horizontal="left" vertical="top" wrapText="1"/>
      <protection locked="0"/>
    </xf>
    <xf numFmtId="0" fontId="2" fillId="0" borderId="0" xfId="0" applyFont="1"/>
    <xf numFmtId="0" fontId="24" fillId="0" borderId="0" xfId="0" applyFont="1"/>
    <xf numFmtId="0" fontId="2" fillId="0" borderId="0" xfId="0" applyFont="1" applyAlignment="1" applyProtection="1">
      <alignment wrapText="1"/>
      <protection locked="0"/>
    </xf>
    <xf numFmtId="0" fontId="24" fillId="0" borderId="0" xfId="0" applyFont="1" applyAlignment="1">
      <alignment wrapText="1"/>
    </xf>
    <xf numFmtId="0" fontId="12" fillId="2" borderId="0" xfId="0" applyFont="1" applyFill="1"/>
    <xf numFmtId="0" fontId="23" fillId="0" borderId="12" xfId="0" applyFont="1" applyBorder="1"/>
    <xf numFmtId="9" fontId="7" fillId="0" borderId="13" xfId="0" applyNumberFormat="1" applyFont="1" applyBorder="1" applyAlignment="1">
      <alignment horizontal="left" wrapText="1"/>
    </xf>
    <xf numFmtId="0" fontId="26" fillId="0" borderId="0" xfId="0" applyFont="1"/>
    <xf numFmtId="0" fontId="27" fillId="0" borderId="0" xfId="0" applyFont="1" applyAlignment="1">
      <alignment wrapText="1"/>
    </xf>
    <xf numFmtId="9" fontId="12" fillId="0" borderId="14" xfId="0" applyNumberFormat="1" applyFont="1" applyBorder="1" applyAlignment="1">
      <alignment horizontal="left" vertical="top" wrapText="1"/>
    </xf>
    <xf numFmtId="9" fontId="4" fillId="0" borderId="0" xfId="0" applyNumberFormat="1" applyFont="1" applyAlignment="1">
      <alignment horizontal="left" wrapText="1"/>
    </xf>
    <xf numFmtId="0" fontId="25" fillId="2" borderId="0" xfId="0" applyFont="1" applyFill="1" applyAlignment="1">
      <alignment vertical="top"/>
    </xf>
    <xf numFmtId="0" fontId="7" fillId="2" borderId="0" xfId="0" applyFont="1" applyFill="1" applyAlignment="1">
      <alignment horizontal="center" vertical="top"/>
    </xf>
    <xf numFmtId="0" fontId="28" fillId="7" borderId="15" xfId="0" applyFont="1" applyFill="1" applyBorder="1" applyAlignment="1">
      <alignment vertical="center"/>
    </xf>
    <xf numFmtId="0" fontId="28" fillId="7" borderId="16" xfId="0" applyFont="1" applyFill="1" applyBorder="1" applyAlignment="1">
      <alignment vertical="center" wrapText="1"/>
    </xf>
    <xf numFmtId="0" fontId="28" fillId="7" borderId="16" xfId="0" applyFont="1" applyFill="1" applyBorder="1" applyAlignment="1">
      <alignment vertical="center"/>
    </xf>
    <xf numFmtId="0" fontId="28" fillId="7" borderId="17" xfId="0" applyFont="1" applyFill="1" applyBorder="1" applyAlignment="1">
      <alignment vertical="center"/>
    </xf>
    <xf numFmtId="0" fontId="29" fillId="0" borderId="0" xfId="0" applyFont="1"/>
    <xf numFmtId="0" fontId="0" fillId="0" borderId="0" xfId="0" applyAlignment="1">
      <alignment horizontal="center"/>
    </xf>
    <xf numFmtId="0" fontId="29" fillId="0" borderId="0" xfId="0" applyFont="1" applyAlignment="1">
      <alignment horizontal="center"/>
    </xf>
    <xf numFmtId="0" fontId="29" fillId="0" borderId="4" xfId="0" applyFont="1" applyBorder="1"/>
    <xf numFmtId="0" fontId="0" fillId="0" borderId="4" xfId="0" applyBorder="1"/>
    <xf numFmtId="0" fontId="9" fillId="0" borderId="4" xfId="1" applyFont="1" applyBorder="1"/>
    <xf numFmtId="9" fontId="0" fillId="0" borderId="4" xfId="2" applyFont="1" applyBorder="1"/>
    <xf numFmtId="9" fontId="0" fillId="0" borderId="4" xfId="0" applyNumberFormat="1" applyBorder="1"/>
    <xf numFmtId="0" fontId="3" fillId="6" borderId="4" xfId="0" applyFont="1" applyFill="1" applyBorder="1" applyAlignment="1" applyProtection="1">
      <alignment horizontal="center" vertical="center" wrapText="1"/>
      <protection locked="0"/>
    </xf>
    <xf numFmtId="0" fontId="4" fillId="2" borderId="3" xfId="0" applyFont="1" applyFill="1" applyBorder="1" applyAlignment="1">
      <alignment horizontal="center" vertical="top" wrapText="1"/>
    </xf>
    <xf numFmtId="9" fontId="0" fillId="0" borderId="0" xfId="2" applyFont="1" applyAlignment="1">
      <alignment horizontal="left"/>
    </xf>
    <xf numFmtId="0" fontId="29" fillId="0" borderId="0" xfId="0" applyFont="1" applyAlignment="1">
      <alignment horizontal="left"/>
    </xf>
    <xf numFmtId="0" fontId="0" fillId="0" borderId="0" xfId="0" applyAlignment="1">
      <alignment horizontal="left"/>
    </xf>
    <xf numFmtId="9" fontId="0" fillId="0" borderId="0" xfId="0" applyNumberFormat="1"/>
    <xf numFmtId="0" fontId="29" fillId="0" borderId="4" xfId="0" applyFont="1" applyBorder="1" applyAlignment="1">
      <alignment wrapText="1"/>
    </xf>
    <xf numFmtId="0" fontId="30" fillId="0" borderId="0" xfId="0" applyFont="1" applyAlignment="1">
      <alignment horizontal="center"/>
    </xf>
    <xf numFmtId="0" fontId="30" fillId="0" borderId="4" xfId="0" applyFont="1" applyBorder="1"/>
    <xf numFmtId="0" fontId="31" fillId="0" borderId="4" xfId="0" applyFont="1" applyBorder="1"/>
    <xf numFmtId="0" fontId="31" fillId="0" borderId="0" xfId="0" applyFont="1" applyAlignment="1">
      <alignment horizontal="left"/>
    </xf>
    <xf numFmtId="0" fontId="0" fillId="0" borderId="0" xfId="0" applyAlignment="1">
      <alignment wrapText="1"/>
    </xf>
    <xf numFmtId="0" fontId="9" fillId="0" borderId="0" xfId="1" applyFont="1" applyBorder="1"/>
    <xf numFmtId="9" fontId="0" fillId="0" borderId="0" xfId="2" applyFont="1" applyBorder="1"/>
    <xf numFmtId="0" fontId="28" fillId="7" borderId="18" xfId="0" applyFont="1" applyFill="1" applyBorder="1" applyAlignment="1">
      <alignment vertical="center"/>
    </xf>
    <xf numFmtId="0" fontId="28" fillId="7" borderId="19" xfId="0" applyFont="1" applyFill="1" applyBorder="1" applyAlignment="1">
      <alignment vertical="center" wrapText="1"/>
    </xf>
    <xf numFmtId="0" fontId="28" fillId="7" borderId="20" xfId="0" applyFont="1" applyFill="1" applyBorder="1" applyAlignment="1">
      <alignment vertical="center" wrapText="1"/>
    </xf>
    <xf numFmtId="0" fontId="25" fillId="2" borderId="4" xfId="0" applyFont="1" applyFill="1" applyBorder="1"/>
    <xf numFmtId="9" fontId="25" fillId="0" borderId="4" xfId="0" applyNumberFormat="1" applyFont="1" applyBorder="1" applyAlignment="1">
      <alignment horizontal="left" wrapText="1"/>
    </xf>
    <xf numFmtId="0" fontId="4" fillId="2" borderId="3" xfId="0" applyFont="1" applyFill="1" applyBorder="1" applyAlignment="1" applyProtection="1">
      <alignment horizontal="center" vertical="top" wrapText="1"/>
      <protection locked="0"/>
    </xf>
    <xf numFmtId="0" fontId="4" fillId="0" borderId="0" xfId="0" applyFont="1" applyAlignment="1" applyProtection="1">
      <alignment horizontal="center" vertical="top" wrapText="1"/>
      <protection locked="0"/>
    </xf>
    <xf numFmtId="0" fontId="4" fillId="2" borderId="10" xfId="0" applyFont="1" applyFill="1" applyBorder="1" applyAlignment="1" applyProtection="1">
      <alignment horizontal="center" vertical="top" wrapText="1"/>
      <protection locked="0"/>
    </xf>
    <xf numFmtId="0" fontId="4" fillId="2" borderId="9" xfId="0" applyFont="1" applyFill="1" applyBorder="1" applyAlignment="1" applyProtection="1">
      <alignment horizontal="center" vertical="top" wrapText="1"/>
      <protection locked="0"/>
    </xf>
    <xf numFmtId="0" fontId="3" fillId="5" borderId="6"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3" fillId="5" borderId="4" xfId="0" applyFont="1" applyFill="1" applyBorder="1" applyAlignment="1" applyProtection="1">
      <alignment horizontal="center" vertical="center" wrapText="1"/>
      <protection locked="0"/>
    </xf>
    <xf numFmtId="0" fontId="16" fillId="3" borderId="0" xfId="1" quotePrefix="1" applyFont="1" applyFill="1" applyAlignment="1">
      <alignment vertical="top" wrapText="1"/>
    </xf>
    <xf numFmtId="0" fontId="25" fillId="2" borderId="11" xfId="0" applyFont="1" applyFill="1" applyBorder="1" applyAlignment="1">
      <alignment wrapText="1"/>
    </xf>
    <xf numFmtId="9" fontId="25" fillId="0" borderId="11" xfId="0" applyNumberFormat="1" applyFont="1" applyBorder="1" applyAlignment="1">
      <alignment horizontal="left" vertical="top" wrapText="1"/>
    </xf>
    <xf numFmtId="9" fontId="25" fillId="0" borderId="21" xfId="0" applyNumberFormat="1" applyFont="1" applyBorder="1" applyAlignment="1">
      <alignment horizontal="left" vertical="top" wrapText="1"/>
    </xf>
    <xf numFmtId="9" fontId="25" fillId="0" borderId="13" xfId="0" applyNumberFormat="1" applyFont="1" applyBorder="1" applyAlignment="1">
      <alignment horizontal="left" vertical="top" wrapText="1"/>
    </xf>
    <xf numFmtId="9" fontId="25" fillId="0" borderId="22" xfId="0" applyNumberFormat="1" applyFont="1" applyBorder="1" applyAlignment="1">
      <alignment horizontal="left" vertical="top" wrapText="1"/>
    </xf>
    <xf numFmtId="0" fontId="2" fillId="0" borderId="0" xfId="0" applyFont="1" applyAlignment="1">
      <alignment vertical="top" wrapText="1"/>
    </xf>
    <xf numFmtId="0" fontId="2" fillId="0" borderId="0" xfId="0" applyFont="1" applyAlignment="1">
      <alignment vertical="center" wrapText="1"/>
    </xf>
    <xf numFmtId="0" fontId="32" fillId="0" borderId="0" xfId="0" applyFont="1" applyAlignment="1">
      <alignment horizontal="left" wrapText="1"/>
    </xf>
    <xf numFmtId="0" fontId="13" fillId="0" borderId="0" xfId="0" applyFont="1" applyAlignment="1">
      <alignment vertical="top" wrapText="1"/>
    </xf>
    <xf numFmtId="0" fontId="11" fillId="0" borderId="0" xfId="0" applyFont="1" applyAlignment="1">
      <alignment vertical="top" wrapText="1"/>
    </xf>
    <xf numFmtId="0" fontId="13" fillId="2" borderId="0" xfId="0" applyFont="1" applyFill="1" applyAlignment="1">
      <alignment wrapText="1"/>
    </xf>
    <xf numFmtId="0" fontId="14" fillId="2" borderId="0" xfId="0" applyFont="1" applyFill="1" applyAlignment="1">
      <alignment vertical="top" wrapText="1"/>
    </xf>
    <xf numFmtId="0" fontId="23" fillId="0" borderId="23" xfId="0" applyFont="1" applyBorder="1"/>
    <xf numFmtId="0" fontId="25" fillId="0" borderId="24" xfId="0" applyFont="1" applyBorder="1"/>
    <xf numFmtId="0" fontId="25" fillId="0" borderId="25" xfId="0" applyFont="1" applyBorder="1" applyAlignment="1">
      <alignment vertical="top"/>
    </xf>
    <xf numFmtId="0" fontId="25" fillId="0" borderId="25" xfId="0" applyFont="1" applyBorder="1"/>
    <xf numFmtId="0" fontId="33" fillId="0" borderId="25" xfId="0" applyFont="1" applyBorder="1"/>
    <xf numFmtId="0" fontId="33" fillId="0" borderId="26" xfId="0" applyFont="1" applyBorder="1"/>
    <xf numFmtId="0" fontId="0" fillId="0" borderId="4" xfId="0" applyBorder="1" applyAlignment="1">
      <alignment wrapText="1"/>
    </xf>
    <xf numFmtId="0" fontId="3" fillId="6" borderId="4" xfId="0" applyFont="1" applyFill="1" applyBorder="1" applyAlignment="1">
      <alignment horizontal="center" vertical="center" wrapText="1"/>
    </xf>
  </cellXfs>
  <cellStyles count="3">
    <cellStyle name="Hyperlink" xfId="1" builtinId="8"/>
    <cellStyle name="Normal" xfId="0" builtinId="0"/>
    <cellStyle name="Percent" xfId="2" builtinId="5"/>
  </cellStyles>
  <dxfs count="108">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ont>
        <color rgb="FFFF0000"/>
      </font>
      <fill>
        <patternFill>
          <bgColor rgb="FFFF0000"/>
        </patternFill>
      </fill>
    </dxf>
    <dxf>
      <font>
        <color rgb="FFFFFF00"/>
      </font>
      <fill>
        <patternFill>
          <bgColor rgb="FFFFFF00"/>
        </patternFill>
      </fill>
    </dxf>
    <dxf>
      <font>
        <color rgb="FF00B050"/>
      </font>
      <fill>
        <patternFill>
          <bgColor rgb="FF00B050"/>
        </patternFill>
      </fill>
    </dxf>
    <dxf>
      <font>
        <color rgb="FF00B0F0"/>
      </font>
      <fill>
        <patternFill>
          <bgColor rgb="FF00B0F0"/>
        </patternFill>
      </fill>
    </dxf>
    <dxf>
      <font>
        <b/>
        <i val="0"/>
        <color rgb="FFFF0000"/>
      </font>
      <fill>
        <patternFill patternType="none">
          <bgColor auto="1"/>
        </patternFill>
      </fill>
    </dxf>
    <dxf>
      <font>
        <b/>
        <i val="0"/>
        <color rgb="FFFF0000"/>
      </font>
      <numFmt numFmtId="30" formatCode="@"/>
      <fill>
        <patternFill patternType="none">
          <bgColor auto="1"/>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ont>
        <color rgb="FFFF0000"/>
      </font>
      <fill>
        <patternFill>
          <bgColor rgb="FFFF0000"/>
        </patternFill>
      </fill>
    </dxf>
    <dxf>
      <font>
        <color rgb="FFFFFF00"/>
      </font>
      <fill>
        <patternFill>
          <bgColor rgb="FFFFFF00"/>
        </patternFill>
      </fill>
    </dxf>
    <dxf>
      <font>
        <color rgb="FF00B050"/>
      </font>
      <fill>
        <patternFill>
          <bgColor rgb="FF00B050"/>
        </patternFill>
      </fill>
    </dxf>
    <dxf>
      <font>
        <color rgb="FF00B0F0"/>
      </font>
      <fill>
        <patternFill>
          <bgColor rgb="FF00B0F0"/>
        </patternFill>
      </fill>
    </dxf>
    <dxf>
      <font>
        <b/>
        <i val="0"/>
        <color rgb="FFFF0000"/>
      </font>
      <fill>
        <patternFill patternType="none">
          <bgColor auto="1"/>
        </patternFill>
      </fill>
    </dxf>
    <dxf>
      <font>
        <b/>
        <i val="0"/>
        <color rgb="FFFF0000"/>
      </font>
      <numFmt numFmtId="30" formatCode="@"/>
      <fill>
        <patternFill patternType="none">
          <bgColor auto="1"/>
        </patternFill>
      </fill>
    </dxf>
    <dxf>
      <fill>
        <patternFill>
          <bgColor theme="6" tint="0.39994506668294322"/>
        </patternFill>
      </fill>
    </dxf>
    <dxf>
      <font>
        <color rgb="FFFF0000"/>
      </font>
      <fill>
        <patternFill>
          <bgColor rgb="FFFF0000"/>
        </patternFill>
      </fill>
    </dxf>
    <dxf>
      <font>
        <color rgb="FFFFFF00"/>
      </font>
      <fill>
        <patternFill>
          <bgColor rgb="FFFFFF00"/>
        </patternFill>
      </fill>
    </dxf>
    <dxf>
      <font>
        <color rgb="FF00B050"/>
      </font>
      <fill>
        <patternFill>
          <bgColor rgb="FF00B050"/>
        </patternFill>
      </fill>
    </dxf>
    <dxf>
      <font>
        <color rgb="FF00B0F0"/>
      </font>
      <fill>
        <patternFill>
          <bgColor rgb="FF00B0F0"/>
        </patternFill>
      </fill>
    </dxf>
    <dxf>
      <font>
        <b/>
        <i val="0"/>
        <color rgb="FFFF0000"/>
      </font>
      <fill>
        <patternFill patternType="none">
          <bgColor auto="1"/>
        </patternFill>
      </fill>
    </dxf>
    <dxf>
      <font>
        <b/>
        <i val="0"/>
        <color rgb="FFFF0000"/>
      </font>
      <numFmt numFmtId="30" formatCode="@"/>
      <fill>
        <patternFill patternType="none">
          <bgColor auto="1"/>
        </patternFill>
      </fill>
    </dxf>
    <dxf>
      <fill>
        <patternFill>
          <bgColor theme="6" tint="0.39994506668294322"/>
        </patternFill>
      </fill>
    </dxf>
    <dxf>
      <font>
        <color rgb="FFFF0000"/>
      </font>
      <fill>
        <patternFill>
          <bgColor rgb="FFFF0000"/>
        </patternFill>
      </fill>
    </dxf>
    <dxf>
      <font>
        <color rgb="FFFFFF00"/>
      </font>
      <fill>
        <patternFill>
          <bgColor rgb="FFFFFF00"/>
        </patternFill>
      </fill>
    </dxf>
    <dxf>
      <font>
        <color rgb="FF00B050"/>
      </font>
      <fill>
        <patternFill>
          <bgColor rgb="FF00B050"/>
        </patternFill>
      </fill>
    </dxf>
    <dxf>
      <font>
        <color rgb="FF00B0F0"/>
      </font>
      <fill>
        <patternFill>
          <bgColor rgb="FF00B0F0"/>
        </patternFill>
      </fill>
    </dxf>
    <dxf>
      <font>
        <b/>
        <i val="0"/>
        <color rgb="FFFF0000"/>
      </font>
      <fill>
        <patternFill patternType="none">
          <bgColor auto="1"/>
        </patternFill>
      </fill>
    </dxf>
    <dxf>
      <font>
        <b/>
        <i val="0"/>
        <color rgb="FFFF0000"/>
      </font>
      <numFmt numFmtId="30" formatCode="@"/>
      <fill>
        <patternFill patternType="none">
          <bgColor auto="1"/>
        </patternFill>
      </fill>
    </dxf>
    <dxf>
      <font>
        <color rgb="FFFF0000"/>
      </font>
      <fill>
        <patternFill>
          <bgColor rgb="FFFF0000"/>
        </patternFill>
      </fill>
    </dxf>
    <dxf>
      <font>
        <color rgb="FFFFFF00"/>
      </font>
      <fill>
        <patternFill>
          <bgColor rgb="FFFFFF00"/>
        </patternFill>
      </fill>
    </dxf>
    <dxf>
      <font>
        <color rgb="FF00B050"/>
      </font>
      <fill>
        <patternFill>
          <bgColor rgb="FF00B050"/>
        </patternFill>
      </fill>
    </dxf>
    <dxf>
      <font>
        <color rgb="FF00B0F0"/>
      </font>
      <fill>
        <patternFill>
          <bgColor rgb="FF00B0F0"/>
        </patternFill>
      </fill>
    </dxf>
    <dxf>
      <font>
        <b/>
        <i val="0"/>
        <color rgb="FFFF0000"/>
      </font>
      <fill>
        <patternFill patternType="none">
          <bgColor auto="1"/>
        </patternFill>
      </fill>
    </dxf>
    <dxf>
      <font>
        <b/>
        <i val="0"/>
        <color rgb="FFFF0000"/>
      </font>
      <numFmt numFmtId="30" formatCode="@"/>
      <fill>
        <patternFill patternType="none">
          <bgColor auto="1"/>
        </patternFill>
      </fill>
    </dxf>
    <dxf>
      <font>
        <color rgb="FFFF0000"/>
      </font>
      <fill>
        <patternFill>
          <bgColor rgb="FFFF0000"/>
        </patternFill>
      </fill>
    </dxf>
    <dxf>
      <font>
        <color rgb="FFFFFF00"/>
      </font>
      <fill>
        <patternFill>
          <bgColor rgb="FFFFFF00"/>
        </patternFill>
      </fill>
    </dxf>
    <dxf>
      <font>
        <color rgb="FF00B050"/>
      </font>
      <fill>
        <patternFill>
          <bgColor rgb="FF00B050"/>
        </patternFill>
      </fill>
    </dxf>
    <dxf>
      <font>
        <color rgb="FF00B0F0"/>
      </font>
      <fill>
        <patternFill>
          <bgColor rgb="FF00B0F0"/>
        </patternFill>
      </fill>
    </dxf>
    <dxf>
      <font>
        <b/>
        <i val="0"/>
        <color rgb="FFFF0000"/>
      </font>
      <numFmt numFmtId="30" formatCode="@"/>
      <fill>
        <patternFill patternType="none">
          <bgColor auto="1"/>
        </patternFill>
      </fill>
    </dxf>
    <dxf>
      <font>
        <b/>
        <i val="0"/>
        <color rgb="FFFF0000"/>
      </font>
      <numFmt numFmtId="30" formatCode="@"/>
      <fill>
        <patternFill patternType="none">
          <bgColor auto="1"/>
        </patternFill>
      </fill>
    </dxf>
    <dxf>
      <font>
        <color rgb="FFFF0000"/>
      </font>
      <fill>
        <patternFill>
          <bgColor rgb="FFFF0000"/>
        </patternFill>
      </fill>
    </dxf>
    <dxf>
      <font>
        <color rgb="FFFFFF00"/>
      </font>
      <fill>
        <patternFill>
          <bgColor rgb="FFFFFF00"/>
        </patternFill>
      </fill>
    </dxf>
    <dxf>
      <font>
        <color rgb="FF00B050"/>
      </font>
      <fill>
        <patternFill>
          <bgColor rgb="FF00B050"/>
        </patternFill>
      </fill>
    </dxf>
    <dxf>
      <font>
        <color rgb="FF00B0F0"/>
      </font>
      <fill>
        <patternFill>
          <bgColor rgb="FF00B0F0"/>
        </patternFill>
      </fill>
    </dxf>
    <dxf>
      <font>
        <b/>
        <i val="0"/>
        <color rgb="FFFF0000"/>
      </font>
      <numFmt numFmtId="30" formatCode="@"/>
      <fill>
        <patternFill patternType="none">
          <bgColor auto="1"/>
        </patternFill>
      </fill>
    </dxf>
    <dxf>
      <font>
        <color rgb="FFFF0000"/>
      </font>
      <fill>
        <patternFill>
          <bgColor rgb="FFFF0000"/>
        </patternFill>
      </fill>
    </dxf>
    <dxf>
      <font>
        <color rgb="FFFFFF00"/>
      </font>
      <fill>
        <patternFill>
          <bgColor rgb="FFFFFF00"/>
        </patternFill>
      </fill>
    </dxf>
    <dxf>
      <font>
        <color rgb="FF00B050"/>
      </font>
      <fill>
        <patternFill>
          <bgColor rgb="FF00B050"/>
        </patternFill>
      </fill>
    </dxf>
    <dxf>
      <font>
        <color rgb="FF00B0F0"/>
      </font>
      <fill>
        <patternFill>
          <bgColor rgb="FF00B0F0"/>
        </patternFill>
      </fill>
    </dxf>
    <dxf>
      <font>
        <b/>
        <i val="0"/>
        <color rgb="FFFF0000"/>
      </font>
      <numFmt numFmtId="30" formatCode="@"/>
      <fill>
        <patternFill patternType="none">
          <bgColor auto="1"/>
        </patternFill>
      </fill>
    </dxf>
    <dxf>
      <font>
        <color rgb="FFFF0000"/>
      </font>
      <fill>
        <patternFill>
          <bgColor rgb="FFFF0000"/>
        </patternFill>
      </fill>
    </dxf>
    <dxf>
      <font>
        <color rgb="FFFFFF00"/>
      </font>
      <fill>
        <patternFill>
          <bgColor rgb="FFFFFF00"/>
        </patternFill>
      </fill>
    </dxf>
    <dxf>
      <font>
        <color rgb="FF00B050"/>
      </font>
      <fill>
        <patternFill>
          <bgColor rgb="FF00B050"/>
        </patternFill>
      </fill>
    </dxf>
    <dxf>
      <font>
        <color rgb="FF00B0F0"/>
      </font>
      <fill>
        <patternFill>
          <bgColor rgb="FF00B0F0"/>
        </patternFill>
      </fill>
    </dxf>
    <dxf>
      <font>
        <b/>
        <i val="0"/>
        <color rgb="FFFF0000"/>
      </font>
      <numFmt numFmtId="30" formatCode="@"/>
      <fill>
        <patternFill patternType="none">
          <bgColor auto="1"/>
        </patternFill>
      </fill>
    </dxf>
    <dxf>
      <font>
        <color rgb="FFFF0000"/>
      </font>
      <fill>
        <patternFill>
          <bgColor rgb="FFFF0000"/>
        </patternFill>
      </fill>
    </dxf>
    <dxf>
      <font>
        <color rgb="FFFFFF00"/>
      </font>
      <fill>
        <patternFill>
          <bgColor rgb="FFFFFF00"/>
        </patternFill>
      </fill>
    </dxf>
    <dxf>
      <font>
        <color rgb="FF00B050"/>
      </font>
      <fill>
        <patternFill>
          <bgColor rgb="FF00B050"/>
        </patternFill>
      </fill>
    </dxf>
    <dxf>
      <font>
        <color rgb="FF00B0F0"/>
      </font>
      <fill>
        <patternFill>
          <bgColor rgb="FF00B0F0"/>
        </patternFill>
      </fill>
    </dxf>
    <dxf>
      <font>
        <b/>
        <i val="0"/>
        <color rgb="FFFF0000"/>
      </font>
      <numFmt numFmtId="30" formatCode="@"/>
      <fill>
        <patternFill patternType="none">
          <bgColor auto="1"/>
        </patternFill>
      </fill>
    </dxf>
    <dxf>
      <font>
        <color rgb="FFFF0000"/>
      </font>
      <fill>
        <patternFill>
          <bgColor rgb="FFFF0000"/>
        </patternFill>
      </fill>
    </dxf>
    <dxf>
      <font>
        <color rgb="FFFFFF00"/>
      </font>
      <fill>
        <patternFill>
          <bgColor rgb="FFFFFF00"/>
        </patternFill>
      </fill>
    </dxf>
    <dxf>
      <font>
        <color rgb="FF00B050"/>
      </font>
      <fill>
        <patternFill>
          <bgColor rgb="FF00B050"/>
        </patternFill>
      </fill>
    </dxf>
    <dxf>
      <font>
        <color rgb="FF00B0F0"/>
      </font>
      <fill>
        <patternFill>
          <bgColor rgb="FF00B0F0"/>
        </patternFill>
      </fill>
    </dxf>
    <dxf>
      <font>
        <b/>
        <i val="0"/>
        <color rgb="FFFF0000"/>
      </font>
      <numFmt numFmtId="30" formatCode="@"/>
      <fill>
        <patternFill patternType="none">
          <bgColor auto="1"/>
        </patternFill>
      </fill>
    </dxf>
  </dxfs>
  <tableStyles count="0" defaultTableStyle="TableStyleMedium2" defaultPivotStyle="PivotStyleLight16"/>
  <colors>
    <mruColors>
      <color rgb="FFFF0000"/>
      <color rgb="FF538DD5"/>
      <color rgb="FFA6FAAC"/>
      <color rgb="FFF98363"/>
      <color rgb="FFE6F694"/>
      <color rgb="FFB5CD81"/>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resources.specialolympics.org/governance/program-quality-standards/program-quality-standards-frequently-asked-questions?locale=en" TargetMode="External"/><Relationship Id="rId2" Type="http://schemas.openxmlformats.org/officeDocument/2006/relationships/hyperlink" Target="https://resources.specialolympics.org/governance/program-quality-standards?locale=en" TargetMode="External"/><Relationship Id="rId1" Type="http://schemas.openxmlformats.org/officeDocument/2006/relationships/hyperlink" Target="https://www.dropbox.com/s/h2uw5f301s4mlmw/Create%20a%20report.mp4?dl=0" TargetMode="External"/><Relationship Id="rId6" Type="http://schemas.openxmlformats.org/officeDocument/2006/relationships/vmlDrawing" Target="../drawings/vmlDrawing1.vml"/><Relationship Id="rId5" Type="http://schemas.openxmlformats.org/officeDocument/2006/relationships/printerSettings" Target="../printerSettings/printerSettings1.bin"/><Relationship Id="rId4" Type="http://schemas.openxmlformats.org/officeDocument/2006/relationships/hyperlink" Target="https://www.dropbox.com/s/gy9j38x7pidz7nl/Tutorial.mp4?dl=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7A56C-BE50-4D39-9A32-83B5231AB34E}">
  <sheetPr>
    <tabColor theme="4" tint="0.39997558519241921"/>
    <pageSetUpPr fitToPage="1"/>
  </sheetPr>
  <dimension ref="A6:H42"/>
  <sheetViews>
    <sheetView showGridLines="0" showRuler="0" view="pageLayout" topLeftCell="A25" zoomScale="70" zoomScaleNormal="85" zoomScaleSheetLayoutView="70" zoomScalePageLayoutView="70" workbookViewId="0">
      <selection activeCell="C16" sqref="C16"/>
    </sheetView>
  </sheetViews>
  <sheetFormatPr defaultColWidth="3.21875" defaultRowHeight="15" x14ac:dyDescent="0.3"/>
  <cols>
    <col min="1" max="1" width="41.33203125" style="1" customWidth="1"/>
    <col min="2" max="2" width="77.21875" style="2" customWidth="1"/>
    <col min="3" max="3" width="34.44140625" style="3" customWidth="1"/>
    <col min="4" max="4" width="23.44140625" style="4" bestFit="1" customWidth="1"/>
    <col min="5" max="5" width="32.77734375" style="4" customWidth="1"/>
    <col min="6" max="6" width="12.88671875" style="5" customWidth="1"/>
    <col min="7" max="7" width="12.5546875" style="5" customWidth="1"/>
    <col min="8" max="8" width="49.109375" style="5" customWidth="1"/>
    <col min="9" max="11" width="3.21875" style="1" customWidth="1"/>
    <col min="12" max="27" width="3.21875" style="1"/>
    <col min="28" max="28" width="3.21875" style="1" customWidth="1"/>
    <col min="29" max="16384" width="3.21875" style="1"/>
  </cols>
  <sheetData>
    <row r="6" spans="1:4" ht="17.399999999999999" x14ac:dyDescent="0.3">
      <c r="A6" s="24" t="s">
        <v>274</v>
      </c>
      <c r="B6" s="30" t="s">
        <v>295</v>
      </c>
    </row>
    <row r="7" spans="1:4" ht="17.399999999999999" x14ac:dyDescent="0.3">
      <c r="A7" s="24"/>
      <c r="B7" s="28"/>
    </row>
    <row r="8" spans="1:4" ht="17.399999999999999" x14ac:dyDescent="0.3">
      <c r="A8" s="24" t="s">
        <v>275</v>
      </c>
      <c r="B8" s="30" t="s">
        <v>296</v>
      </c>
    </row>
    <row r="9" spans="1:4" ht="17.399999999999999" x14ac:dyDescent="0.3">
      <c r="A9" s="24"/>
      <c r="B9" s="28"/>
    </row>
    <row r="10" spans="1:4" ht="17.399999999999999" x14ac:dyDescent="0.3">
      <c r="A10" s="104" t="s">
        <v>276</v>
      </c>
      <c r="B10" s="30" t="s">
        <v>297</v>
      </c>
    </row>
    <row r="11" spans="1:4" ht="17.399999999999999" x14ac:dyDescent="0.3">
      <c r="A11" s="24"/>
      <c r="B11" s="28"/>
    </row>
    <row r="12" spans="1:4" ht="16.8" x14ac:dyDescent="0.35">
      <c r="B12" s="29"/>
    </row>
    <row r="14" spans="1:4" ht="17.399999999999999" x14ac:dyDescent="0.3">
      <c r="A14" s="104" t="s">
        <v>277</v>
      </c>
      <c r="B14" s="31"/>
      <c r="D14" s="1"/>
    </row>
    <row r="15" spans="1:4" ht="17.399999999999999" x14ac:dyDescent="0.3">
      <c r="A15" s="104"/>
      <c r="B15" s="27" t="s">
        <v>298</v>
      </c>
      <c r="D15" s="1"/>
    </row>
    <row r="16" spans="1:4" ht="17.399999999999999" x14ac:dyDescent="0.3">
      <c r="A16" s="104"/>
      <c r="B16" s="9"/>
    </row>
    <row r="17" spans="1:3" ht="17.399999999999999" x14ac:dyDescent="0.3">
      <c r="A17" s="104" t="s">
        <v>278</v>
      </c>
      <c r="B17" s="31"/>
    </row>
    <row r="18" spans="1:3" ht="17.399999999999999" x14ac:dyDescent="0.3">
      <c r="A18" s="104"/>
      <c r="B18" s="27" t="s">
        <v>298</v>
      </c>
    </row>
    <row r="19" spans="1:3" ht="17.399999999999999" x14ac:dyDescent="0.3">
      <c r="A19" s="104"/>
      <c r="B19" s="9"/>
    </row>
    <row r="20" spans="1:3" ht="99" customHeight="1" x14ac:dyDescent="0.3">
      <c r="A20" s="104" t="s">
        <v>609</v>
      </c>
      <c r="B20" s="32"/>
    </row>
    <row r="21" spans="1:3" ht="17.399999999999999" x14ac:dyDescent="0.3">
      <c r="A21" s="104"/>
      <c r="B21" s="27" t="s">
        <v>299</v>
      </c>
    </row>
    <row r="22" spans="1:3" ht="17.399999999999999" x14ac:dyDescent="0.3">
      <c r="A22" s="104"/>
      <c r="B22" s="9"/>
    </row>
    <row r="23" spans="1:3" ht="17.399999999999999" x14ac:dyDescent="0.3">
      <c r="A23" s="104" t="s">
        <v>279</v>
      </c>
      <c r="B23" s="33"/>
    </row>
    <row r="24" spans="1:3" ht="17.399999999999999" x14ac:dyDescent="0.3">
      <c r="A24" s="104"/>
      <c r="B24" s="27" t="s">
        <v>300</v>
      </c>
    </row>
    <row r="25" spans="1:3" ht="18" x14ac:dyDescent="0.3">
      <c r="A25" s="105"/>
      <c r="B25"/>
    </row>
    <row r="26" spans="1:3" x14ac:dyDescent="0.3">
      <c r="B26" s="1"/>
    </row>
    <row r="27" spans="1:3" x14ac:dyDescent="0.3">
      <c r="B27" s="1"/>
      <c r="C27" s="25"/>
    </row>
    <row r="28" spans="1:3" ht="17.399999999999999" x14ac:dyDescent="0.3">
      <c r="A28" s="106" t="s">
        <v>280</v>
      </c>
      <c r="B28" s="30" t="s">
        <v>287</v>
      </c>
      <c r="C28" s="26"/>
    </row>
    <row r="29" spans="1:3" ht="16.2" x14ac:dyDescent="0.3">
      <c r="A29" s="107" t="s">
        <v>281</v>
      </c>
      <c r="B29" s="30" t="s">
        <v>288</v>
      </c>
      <c r="C29" s="26"/>
    </row>
    <row r="30" spans="1:3" ht="16.2" x14ac:dyDescent="0.3">
      <c r="B30" s="30" t="s">
        <v>289</v>
      </c>
      <c r="C30" s="26"/>
    </row>
    <row r="31" spans="1:3" ht="16.2" x14ac:dyDescent="0.3">
      <c r="B31" s="30" t="s">
        <v>290</v>
      </c>
      <c r="C31" s="26"/>
    </row>
    <row r="32" spans="1:3" ht="16.2" x14ac:dyDescent="0.3">
      <c r="B32" s="30" t="s">
        <v>291</v>
      </c>
      <c r="C32" s="26"/>
    </row>
    <row r="33" spans="1:3" ht="16.2" x14ac:dyDescent="0.3">
      <c r="B33" s="30" t="s">
        <v>292</v>
      </c>
      <c r="C33" s="26"/>
    </row>
    <row r="34" spans="1:3" ht="16.2" x14ac:dyDescent="0.3">
      <c r="B34" s="30" t="s">
        <v>293</v>
      </c>
      <c r="C34" s="26"/>
    </row>
    <row r="35" spans="1:3" ht="16.2" x14ac:dyDescent="0.3">
      <c r="B35" s="30" t="s">
        <v>294</v>
      </c>
      <c r="C35" s="26"/>
    </row>
    <row r="38" spans="1:3" ht="17.399999999999999" x14ac:dyDescent="0.3">
      <c r="A38" s="104" t="s">
        <v>282</v>
      </c>
      <c r="B38" s="95" t="s">
        <v>286</v>
      </c>
    </row>
    <row r="39" spans="1:3" ht="65.400000000000006" x14ac:dyDescent="0.35">
      <c r="B39" s="103" t="s">
        <v>285</v>
      </c>
    </row>
    <row r="41" spans="1:3" ht="18.600000000000001" thickBot="1" x14ac:dyDescent="0.4">
      <c r="A41" s="52" t="s">
        <v>283</v>
      </c>
    </row>
    <row r="42" spans="1:3" ht="18.600000000000001" thickBot="1" x14ac:dyDescent="0.4">
      <c r="A42" s="52" t="s">
        <v>284</v>
      </c>
      <c r="B42" s="53">
        <f>Data!C2</f>
        <v>0</v>
      </c>
      <c r="C42" s="54"/>
    </row>
  </sheetData>
  <conditionalFormatting sqref="B42">
    <cfRule type="dataBar" priority="1">
      <dataBar>
        <cfvo type="num" val="0"/>
        <cfvo type="num" val="1"/>
        <color theme="6" tint="0.39997558519241921"/>
      </dataBar>
      <extLst>
        <ext xmlns:x14="http://schemas.microsoft.com/office/spreadsheetml/2009/9/main" uri="{B025F937-C7B1-47D3-B67F-A62EFF666E3E}">
          <x14:id>{E0453A34-6142-428C-92D8-ADAA18A7FFBA}</x14:id>
        </ext>
      </extLst>
    </cfRule>
  </conditionalFormatting>
  <hyperlinks>
    <hyperlink ref="B38" r:id="rId1" display="Watch instructional video" xr:uid="{5A543C69-5746-4863-8983-82D066C088E7}"/>
    <hyperlink ref="B28" location="'S1'!A1" display="S1 - PROGRAMMATION LOCALE" xr:uid="{53B2BE71-6DAF-4067-A1BB-9110C2F6D770}"/>
    <hyperlink ref="B34" location="'E4'!A1" display="E4 - IMPULSER L'EXCELLENCE" xr:uid="{EE80458B-FEA0-4DDE-AEB1-26AD333046CF}"/>
    <hyperlink ref="B35" location="'TABLEAU DE BORD'!A1" display="TABLEAU DE BORD" xr:uid="{E93C90F4-479A-48BB-8C31-09878954FBD0}"/>
    <hyperlink ref="B29" location="'S2'!A1" display="S2 - AUTONOMISATION DES ATHLÈTES ET DES JEUNES" xr:uid="{51FC2F68-C7E6-4AB1-81A0-769A568313F8}"/>
    <hyperlink ref="B30" location="'S3'!A1" display="S3 - DÉVELOPPER DES PRATIQUES INCLUSIVES" xr:uid="{88E15B13-0962-4540-856E-3A2B7968E77E}"/>
    <hyperlink ref="B31" location="'E1'!A1" display="E1 - NUMÉRISER LE MOUVEMENT" xr:uid="{D98A71AF-545D-4936-8135-E81BB500FB37}"/>
    <hyperlink ref="B32" location="'E2'!A1" display="E2 - DIVERSIFIER LES REVENUS" xr:uid="{9C658E14-81BF-4DB4-BAE1-0AE83A107A3A}"/>
    <hyperlink ref="B33" location="'E3'!A1" display="E3 - DÉVELOPPER LA MARQUE" xr:uid="{C851BAB8-F2B1-41F9-90B4-D3F0CCE56131}"/>
    <hyperlink ref="B6" r:id="rId2" xr:uid="{02C04485-3313-483E-A338-EFCD1DAA7FFD}"/>
    <hyperlink ref="B8" r:id="rId3" xr:uid="{7DB7FF86-AC44-427F-B94A-E5CAF5502915}"/>
    <hyperlink ref="B10" r:id="rId4" xr:uid="{07D35533-3927-4D67-A800-00476248426F}"/>
  </hyperlinks>
  <pageMargins left="0.7" right="0.7" top="0.75" bottom="0.75" header="0.3" footer="0.3"/>
  <pageSetup paperSize="9" scale="57" orientation="portrait" r:id="rId5"/>
  <headerFooter scaleWithDoc="0" alignWithMargins="0">
    <oddHeader>&amp;L&amp;"Ubuntu,Regular"&amp;12Bienvenue aux Normes de Qualité du Programme
Outil D'auto-évaluation&amp;R&amp;G</oddHeader>
    <oddFooter xml:space="preserve">&amp;LPQS V3 Self-Assessment 
</oddFooter>
  </headerFooter>
  <legacyDrawingHF r:id="rId6"/>
  <extLst>
    <ext xmlns:x14="http://schemas.microsoft.com/office/spreadsheetml/2009/9/main" uri="{78C0D931-6437-407d-A8EE-F0AAD7539E65}">
      <x14:conditionalFormattings>
        <x14:conditionalFormatting xmlns:xm="http://schemas.microsoft.com/office/excel/2006/main">
          <x14:cfRule type="dataBar" id="{E0453A34-6142-428C-92D8-ADAA18A7FFBA}">
            <x14:dataBar minLength="0" maxLength="100" gradient="0">
              <x14:cfvo type="num">
                <xm:f>0</xm:f>
              </x14:cfvo>
              <x14:cfvo type="num">
                <xm:f>1</xm:f>
              </x14:cfvo>
              <x14:negativeFillColor rgb="FFFF0000"/>
              <x14:axisColor rgb="FF000000"/>
            </x14:dataBar>
          </x14:cfRule>
          <xm:sqref>B42</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351CC18E-3CBE-4E6C-B504-AB9FE0E9B111}">
          <x14:formula1>
            <xm:f>Data!$A$2:$A$8</xm:f>
          </x14:formula1>
          <xm:sqref>B14</xm:sqref>
        </x14:dataValidation>
        <x14:dataValidation type="list" allowBlank="1" showInputMessage="1" showErrorMessage="1" xr:uid="{593152E5-517A-444F-9538-31A7B941054E}">
          <x14:formula1>
            <xm:f>Data!$B$2:$B$255</xm:f>
          </x14:formula1>
          <xm:sqref>B17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02DFDA-487D-4E6E-A2C4-465C3E3BF2BB}">
  <sheetPr>
    <tabColor theme="9" tint="0.79998168889431442"/>
    <pageSetUpPr fitToPage="1"/>
  </sheetPr>
  <dimension ref="A1:K19"/>
  <sheetViews>
    <sheetView showGridLines="0" showRuler="0" view="pageLayout" zoomScale="70" zoomScaleNormal="55" zoomScaleSheetLayoutView="40" zoomScalePageLayoutView="70" workbookViewId="0">
      <selection activeCell="B2" sqref="B2:F2"/>
    </sheetView>
  </sheetViews>
  <sheetFormatPr defaultColWidth="3.21875" defaultRowHeight="15" x14ac:dyDescent="0.3"/>
  <cols>
    <col min="1" max="1" width="15.109375" style="1" customWidth="1"/>
    <col min="2" max="2" width="18.77734375" style="2" customWidth="1"/>
    <col min="3" max="3" width="37" style="3" customWidth="1"/>
    <col min="4" max="5" width="37" style="4" customWidth="1"/>
    <col min="6" max="6" width="12.88671875" style="5" customWidth="1"/>
    <col min="7" max="7" width="12.5546875" style="5" customWidth="1"/>
    <col min="8" max="8" width="11.44140625" style="34" customWidth="1"/>
    <col min="9" max="9" width="56" style="5" customWidth="1"/>
    <col min="10" max="10" width="16.5546875" style="34" customWidth="1"/>
    <col min="11" max="11" width="39.5546875" style="46" customWidth="1"/>
    <col min="12" max="13" width="3.21875" style="1" customWidth="1"/>
    <col min="14" max="29" width="3.21875" style="1"/>
    <col min="30" max="30" width="3.21875" style="1" customWidth="1"/>
    <col min="31" max="16384" width="3.21875" style="1"/>
  </cols>
  <sheetData>
    <row r="1" spans="1:11" ht="99" x14ac:dyDescent="0.2">
      <c r="A1" s="92" t="s">
        <v>301</v>
      </c>
      <c r="B1" s="93" t="s">
        <v>302</v>
      </c>
      <c r="C1" s="93" t="s">
        <v>303</v>
      </c>
      <c r="D1" s="93" t="s">
        <v>304</v>
      </c>
      <c r="E1" s="93" t="s">
        <v>305</v>
      </c>
      <c r="F1" s="94" t="s">
        <v>306</v>
      </c>
      <c r="G1" s="94" t="s">
        <v>307</v>
      </c>
      <c r="H1" s="94" t="s">
        <v>308</v>
      </c>
      <c r="I1" s="94" t="s">
        <v>309</v>
      </c>
      <c r="J1" s="69" t="s">
        <v>310</v>
      </c>
      <c r="K1" s="69" t="s">
        <v>311</v>
      </c>
    </row>
    <row r="2" spans="1:11" s="101" customFormat="1" ht="105" x14ac:dyDescent="0.3">
      <c r="A2" s="15" t="s">
        <v>312</v>
      </c>
      <c r="B2" s="12" t="s">
        <v>313</v>
      </c>
      <c r="C2" s="10" t="s">
        <v>314</v>
      </c>
      <c r="D2" s="10" t="s">
        <v>315</v>
      </c>
      <c r="E2" s="10" t="s">
        <v>316</v>
      </c>
      <c r="F2" s="11"/>
      <c r="G2" s="11"/>
      <c r="H2" s="35"/>
      <c r="I2" s="11"/>
      <c r="J2" s="70"/>
      <c r="K2" s="11"/>
    </row>
    <row r="3" spans="1:11" s="101" customFormat="1" ht="105" x14ac:dyDescent="0.3">
      <c r="A3" s="16"/>
      <c r="B3" s="13" t="s">
        <v>317</v>
      </c>
      <c r="C3" s="6" t="s">
        <v>318</v>
      </c>
      <c r="D3" s="6" t="s">
        <v>319</v>
      </c>
      <c r="E3" s="6" t="s">
        <v>320</v>
      </c>
      <c r="F3" s="7"/>
      <c r="G3" s="7"/>
      <c r="H3" s="35"/>
      <c r="I3" s="11"/>
      <c r="J3" s="70"/>
      <c r="K3" s="11"/>
    </row>
    <row r="4" spans="1:11" s="101" customFormat="1" ht="90" x14ac:dyDescent="0.3">
      <c r="A4" s="19"/>
      <c r="B4" s="13" t="s">
        <v>321</v>
      </c>
      <c r="C4" s="6" t="s">
        <v>322</v>
      </c>
      <c r="D4" s="6" t="s">
        <v>323</v>
      </c>
      <c r="E4" s="6" t="s">
        <v>324</v>
      </c>
      <c r="F4" s="7"/>
      <c r="G4" s="7"/>
      <c r="H4" s="36"/>
      <c r="I4" s="7"/>
      <c r="J4" s="70"/>
      <c r="K4" s="11"/>
    </row>
    <row r="5" spans="1:11" s="101" customFormat="1" ht="75" x14ac:dyDescent="0.3">
      <c r="A5" s="20"/>
      <c r="B5" s="13" t="s">
        <v>325</v>
      </c>
      <c r="C5" s="6" t="s">
        <v>326</v>
      </c>
      <c r="D5" s="6" t="s">
        <v>327</v>
      </c>
      <c r="E5" s="6" t="s">
        <v>328</v>
      </c>
      <c r="F5" s="7"/>
      <c r="G5" s="7"/>
      <c r="H5" s="36"/>
      <c r="I5" s="7"/>
      <c r="J5" s="70"/>
      <c r="K5" s="11"/>
    </row>
    <row r="6" spans="1:11" s="101" customFormat="1" ht="180" x14ac:dyDescent="0.3">
      <c r="A6" s="20" t="s">
        <v>329</v>
      </c>
      <c r="B6" s="13" t="s">
        <v>330</v>
      </c>
      <c r="C6" s="6" t="s">
        <v>331</v>
      </c>
      <c r="D6" s="6" t="s">
        <v>332</v>
      </c>
      <c r="E6" s="6" t="s">
        <v>333</v>
      </c>
      <c r="F6" s="7"/>
      <c r="G6" s="7"/>
      <c r="H6" s="36"/>
      <c r="I6" s="7"/>
      <c r="J6" s="70"/>
      <c r="K6" s="11"/>
    </row>
    <row r="7" spans="1:11" s="101" customFormat="1" ht="60" x14ac:dyDescent="0.3">
      <c r="A7" s="18" t="s">
        <v>334</v>
      </c>
      <c r="B7" s="13" t="s">
        <v>335</v>
      </c>
      <c r="C7" s="6" t="s">
        <v>336</v>
      </c>
      <c r="D7" s="6" t="s">
        <v>337</v>
      </c>
      <c r="E7" s="6" t="s">
        <v>338</v>
      </c>
      <c r="F7" s="7"/>
      <c r="G7" s="7"/>
      <c r="H7" s="36"/>
      <c r="I7" s="7"/>
      <c r="J7" s="70"/>
      <c r="K7" s="11"/>
    </row>
    <row r="8" spans="1:11" s="101" customFormat="1" ht="90" x14ac:dyDescent="0.3">
      <c r="A8" s="19"/>
      <c r="B8" s="13" t="s">
        <v>339</v>
      </c>
      <c r="C8" s="6" t="s">
        <v>340</v>
      </c>
      <c r="D8" s="6" t="s">
        <v>341</v>
      </c>
      <c r="E8" s="6" t="s">
        <v>342</v>
      </c>
      <c r="F8" s="7"/>
      <c r="G8" s="7"/>
      <c r="H8" s="36"/>
      <c r="I8" s="7"/>
      <c r="J8" s="70"/>
      <c r="K8" s="11"/>
    </row>
    <row r="9" spans="1:11" s="101" customFormat="1" ht="75" x14ac:dyDescent="0.3">
      <c r="A9" s="19"/>
      <c r="B9" s="13" t="s">
        <v>343</v>
      </c>
      <c r="C9" s="6" t="s">
        <v>344</v>
      </c>
      <c r="D9" s="6" t="s">
        <v>345</v>
      </c>
      <c r="E9" s="6" t="s">
        <v>346</v>
      </c>
      <c r="F9" s="7"/>
      <c r="G9" s="7"/>
      <c r="H9" s="36"/>
      <c r="I9" s="7"/>
      <c r="J9" s="70"/>
      <c r="K9" s="11"/>
    </row>
    <row r="10" spans="1:11" s="101" customFormat="1" ht="150" x14ac:dyDescent="0.3">
      <c r="A10" s="19"/>
      <c r="B10" s="13" t="s">
        <v>347</v>
      </c>
      <c r="C10" s="6" t="s">
        <v>348</v>
      </c>
      <c r="D10" s="6" t="s">
        <v>349</v>
      </c>
      <c r="E10" s="6" t="s">
        <v>350</v>
      </c>
      <c r="F10" s="7"/>
      <c r="G10" s="7"/>
      <c r="H10" s="36"/>
      <c r="I10" s="7"/>
      <c r="J10" s="70"/>
      <c r="K10" s="11"/>
    </row>
    <row r="11" spans="1:11" s="101" customFormat="1" ht="60" x14ac:dyDescent="0.3">
      <c r="A11" s="19"/>
      <c r="B11" s="13" t="s">
        <v>351</v>
      </c>
      <c r="C11" s="6" t="s">
        <v>352</v>
      </c>
      <c r="D11" s="6" t="s">
        <v>353</v>
      </c>
      <c r="E11" s="6" t="s">
        <v>354</v>
      </c>
      <c r="F11" s="7"/>
      <c r="G11" s="7"/>
      <c r="H11" s="36"/>
      <c r="I11" s="7"/>
      <c r="J11" s="70"/>
      <c r="K11" s="11"/>
    </row>
    <row r="12" spans="1:11" s="101" customFormat="1" ht="75" x14ac:dyDescent="0.3">
      <c r="A12" s="16"/>
      <c r="B12" s="13" t="s">
        <v>355</v>
      </c>
      <c r="C12" s="6" t="s">
        <v>356</v>
      </c>
      <c r="D12" s="6" t="s">
        <v>357</v>
      </c>
      <c r="E12" s="6" t="s">
        <v>358</v>
      </c>
      <c r="F12" s="7"/>
      <c r="G12" s="7"/>
      <c r="H12" s="36"/>
      <c r="I12" s="7"/>
      <c r="J12" s="70"/>
      <c r="K12" s="11"/>
    </row>
    <row r="13" spans="1:11" s="101" customFormat="1" ht="75" x14ac:dyDescent="0.3">
      <c r="A13" s="16"/>
      <c r="B13" s="13" t="s">
        <v>359</v>
      </c>
      <c r="C13" s="6" t="s">
        <v>360</v>
      </c>
      <c r="D13" s="6" t="s">
        <v>361</v>
      </c>
      <c r="E13" s="6" t="s">
        <v>362</v>
      </c>
      <c r="F13" s="7"/>
      <c r="G13" s="7"/>
      <c r="H13" s="36"/>
      <c r="I13" s="7"/>
      <c r="J13" s="70"/>
      <c r="K13" s="11"/>
    </row>
    <row r="14" spans="1:11" s="101" customFormat="1" ht="105" x14ac:dyDescent="0.3">
      <c r="A14" s="20"/>
      <c r="B14" s="13" t="s">
        <v>363</v>
      </c>
      <c r="C14" s="6" t="s">
        <v>364</v>
      </c>
      <c r="D14" s="6" t="s">
        <v>365</v>
      </c>
      <c r="E14" s="6" t="s">
        <v>366</v>
      </c>
      <c r="F14" s="7"/>
      <c r="G14" s="7"/>
      <c r="H14" s="36"/>
      <c r="I14" s="7"/>
      <c r="J14" s="70"/>
      <c r="K14" s="11"/>
    </row>
    <row r="15" spans="1:11" s="101" customFormat="1" ht="90" x14ac:dyDescent="0.3">
      <c r="A15" s="19" t="s">
        <v>367</v>
      </c>
      <c r="B15" s="13" t="s">
        <v>368</v>
      </c>
      <c r="C15" s="6" t="s">
        <v>369</v>
      </c>
      <c r="D15" s="6" t="s">
        <v>370</v>
      </c>
      <c r="E15" s="6" t="s">
        <v>371</v>
      </c>
      <c r="F15" s="7"/>
      <c r="G15" s="7"/>
      <c r="H15" s="36"/>
      <c r="I15" s="7"/>
      <c r="J15" s="70"/>
      <c r="K15" s="11"/>
    </row>
    <row r="16" spans="1:11" s="101" customFormat="1" ht="150" x14ac:dyDescent="0.3">
      <c r="A16" s="18" t="s">
        <v>372</v>
      </c>
      <c r="B16" s="13" t="s">
        <v>373</v>
      </c>
      <c r="C16" s="6" t="s">
        <v>374</v>
      </c>
      <c r="D16" s="6" t="s">
        <v>375</v>
      </c>
      <c r="E16" s="6" t="s">
        <v>376</v>
      </c>
      <c r="F16" s="7"/>
      <c r="G16" s="7"/>
      <c r="H16" s="36"/>
      <c r="I16" s="7"/>
      <c r="J16" s="70"/>
      <c r="K16" s="11"/>
    </row>
    <row r="17" spans="1:11" s="101" customFormat="1" ht="105" x14ac:dyDescent="0.3">
      <c r="A17" s="19"/>
      <c r="B17" s="13" t="s">
        <v>377</v>
      </c>
      <c r="C17" s="6" t="s">
        <v>378</v>
      </c>
      <c r="D17" s="6" t="s">
        <v>379</v>
      </c>
      <c r="E17" s="6" t="s">
        <v>380</v>
      </c>
      <c r="F17" s="7"/>
      <c r="G17" s="7"/>
      <c r="H17" s="36"/>
      <c r="I17" s="7"/>
      <c r="J17" s="70"/>
      <c r="K17" s="11"/>
    </row>
    <row r="18" spans="1:11" s="101" customFormat="1" ht="45" x14ac:dyDescent="0.3">
      <c r="A18" s="23"/>
      <c r="B18" s="13" t="s">
        <v>381</v>
      </c>
      <c r="C18" s="6" t="s">
        <v>382</v>
      </c>
      <c r="D18" s="6" t="s">
        <v>383</v>
      </c>
      <c r="E18" s="6" t="s">
        <v>384</v>
      </c>
      <c r="F18" s="7"/>
      <c r="G18" s="7"/>
      <c r="H18" s="36"/>
      <c r="I18" s="7"/>
      <c r="J18" s="70"/>
      <c r="K18" s="11"/>
    </row>
    <row r="19" spans="1:11" s="101" customFormat="1" ht="165" x14ac:dyDescent="0.3">
      <c r="A19" s="22"/>
      <c r="B19" s="13" t="s">
        <v>385</v>
      </c>
      <c r="C19" s="6" t="s">
        <v>386</v>
      </c>
      <c r="D19" s="6" t="s">
        <v>387</v>
      </c>
      <c r="E19" s="6" t="s">
        <v>388</v>
      </c>
      <c r="F19" s="7"/>
      <c r="G19" s="7"/>
      <c r="H19" s="36"/>
      <c r="I19" s="7"/>
      <c r="J19" s="70"/>
      <c r="K19" s="11"/>
    </row>
  </sheetData>
  <phoneticPr fontId="1" type="noConversion"/>
  <printOptions horizontalCentered="1"/>
  <pageMargins left="0.7" right="0.7" top="0.75" bottom="0.75" header="0.15" footer="0.3"/>
  <pageSetup paperSize="9" scale="45" fitToHeight="0" orientation="landscape" r:id="rId1"/>
  <headerFooter alignWithMargins="0">
    <oddHeader>&amp;L&amp;"Ubuntu,Bold"&amp;16S1 - PROGRAMMATION LOCALE
&amp;RChoisissez "Niveau Actuel" pour chaque ligne de PQS
Attribuez "Niveau Cible" et indiquez le niveau de priorité
Fournir des commentaires, si nécessaire
Utilisez les 2 dernières colonnes pour suivre les progrès</oddHeader>
    <oddFooter xml:space="preserve">&amp;LPQS V3 Self-Assessment 
</oddFooter>
  </headerFooter>
  <extLst>
    <ext xmlns:x14="http://schemas.microsoft.com/office/spreadsheetml/2009/9/main" uri="{78C0D931-6437-407d-A8EE-F0AAD7539E65}">
      <x14:conditionalFormattings>
        <x14:conditionalFormatting xmlns:xm="http://schemas.microsoft.com/office/excel/2006/main">
          <x14:cfRule type="containsText" priority="12" operator="containsText" id="{3E3DA758-3DB4-4CDA-B8AE-163C56BB92D6}">
            <xm:f>NOT(ISERROR(SEARCH(Data!$F$2,H2)))</xm:f>
            <xm:f>Data!$F$2</xm:f>
            <x14:dxf>
              <font>
                <b/>
                <i val="0"/>
                <color rgb="FFFF0000"/>
              </font>
              <numFmt numFmtId="30" formatCode="@"/>
              <fill>
                <patternFill patternType="none">
                  <bgColor auto="1"/>
                </patternFill>
              </fill>
            </x14:dxf>
          </x14:cfRule>
          <xm:sqref>H2:H19</xm:sqref>
        </x14:conditionalFormatting>
        <x14:conditionalFormatting xmlns:xm="http://schemas.microsoft.com/office/excel/2006/main">
          <x14:cfRule type="containsText" priority="11" operator="containsText" id="{DCE7F734-9CF5-4EB0-914D-5904480D3C8D}">
            <xm:f>NOT(ISERROR(SEARCH(Data!$F$2,H3)))</xm:f>
            <xm:f>Data!$F$2</xm:f>
            <x14:dxf>
              <font>
                <b/>
                <i val="0"/>
                <color rgb="FFFF0000"/>
              </font>
              <fill>
                <patternFill patternType="none">
                  <bgColor auto="1"/>
                </patternFill>
              </fill>
            </x14:dxf>
          </x14:cfRule>
          <xm:sqref>H3</xm:sqref>
        </x14:conditionalFormatting>
        <x14:conditionalFormatting xmlns:xm="http://schemas.microsoft.com/office/excel/2006/main">
          <x14:cfRule type="expression" priority="146" id="{E7B6BD6A-A516-4CF9-A7C4-4603A2263981}">
            <xm:f>IF(J2=Data!$U$3, TRUE, FALSE)</xm:f>
            <x14:dxf>
              <font>
                <color rgb="FF00B0F0"/>
              </font>
              <fill>
                <patternFill>
                  <bgColor rgb="FF00B0F0"/>
                </patternFill>
              </fill>
            </x14:dxf>
          </x14:cfRule>
          <x14:cfRule type="expression" priority="147" id="{731A6DB5-7FD4-461E-ACEB-7565E8420948}">
            <xm:f>IF(J2=Data!$U$4, TRUE, FALSE)</xm:f>
            <x14:dxf>
              <font>
                <color rgb="FF00B050"/>
              </font>
              <fill>
                <patternFill>
                  <bgColor rgb="FF00B050"/>
                </patternFill>
              </fill>
            </x14:dxf>
          </x14:cfRule>
          <x14:cfRule type="expression" priority="148" id="{31DC66F6-B351-44B5-8EA7-A2DCAACB72B7}">
            <xm:f>IF(J2=Data!$U$5, TRUE, FALSE)</xm:f>
            <x14:dxf>
              <font>
                <color rgb="FFFFFF00"/>
              </font>
              <fill>
                <patternFill>
                  <bgColor rgb="FFFFFF00"/>
                </patternFill>
              </fill>
            </x14:dxf>
          </x14:cfRule>
          <x14:cfRule type="expression" priority="149" id="{8A913B0A-DA86-4F42-85E4-E765DE50D4FE}">
            <xm:f>IF(J2=Data!$U$6, TRUE, FALSE)</xm:f>
            <x14:dxf>
              <font>
                <color rgb="FFFF0000"/>
              </font>
              <fill>
                <patternFill>
                  <bgColor rgb="FFFF0000"/>
                </patternFill>
              </fill>
            </x14:dxf>
          </x14:cfRule>
          <xm:sqref>J2:J1048576</xm:sqref>
        </x14:conditionalFormatting>
        <x14:conditionalFormatting xmlns:xm="http://schemas.microsoft.com/office/excel/2006/main">
          <x14:cfRule type="expression" priority="5" id="{EBE3CF78-0687-4022-893B-531F9D301723}">
            <xm:f>IF(F2=Data!$D$2, TRUE, FALSE)</xm:f>
            <x14:dxf>
              <fill>
                <patternFill>
                  <bgColor theme="6" tint="0.39994506668294322"/>
                </patternFill>
              </fill>
            </x14:dxf>
          </x14:cfRule>
          <xm:sqref>B2:B19</xm:sqref>
        </x14:conditionalFormatting>
        <x14:conditionalFormatting xmlns:xm="http://schemas.microsoft.com/office/excel/2006/main">
          <x14:cfRule type="expression" priority="4" id="{583A806D-86EF-4740-BD24-5A201A0FA8C5}">
            <xm:f>IF(F2=Data!$D$3, TRUE, FALSE)</xm:f>
            <x14:dxf>
              <fill>
                <patternFill>
                  <bgColor theme="6" tint="0.39994506668294322"/>
                </patternFill>
              </fill>
            </x14:dxf>
          </x14:cfRule>
          <xm:sqref>C2:C19</xm:sqref>
        </x14:conditionalFormatting>
        <x14:conditionalFormatting xmlns:xm="http://schemas.microsoft.com/office/excel/2006/main">
          <x14:cfRule type="expression" priority="3" id="{A5CF1119-1640-4A00-9134-57DA4299012F}">
            <xm:f>IF(F2=Data!$D$4, TRUE, FALSE)</xm:f>
            <x14:dxf>
              <fill>
                <patternFill>
                  <bgColor theme="6" tint="0.39994506668294322"/>
                </patternFill>
              </fill>
            </x14:dxf>
          </x14:cfRule>
          <xm:sqref>D2:D19</xm:sqref>
        </x14:conditionalFormatting>
        <x14:conditionalFormatting xmlns:xm="http://schemas.microsoft.com/office/excel/2006/main">
          <x14:cfRule type="expression" priority="2" id="{8D7CDE7C-A1C5-4389-9C47-B6F8EBB2B542}">
            <xm:f>IF(F2=Data!$D$5, TRUE, FALSE)</xm:f>
            <x14:dxf>
              <fill>
                <patternFill>
                  <bgColor theme="6" tint="0.39994506668294322"/>
                </patternFill>
              </fill>
            </x14:dxf>
          </x14:cfRule>
          <x14:cfRule type="expression" priority="1" id="{FCB24A0A-8436-4C19-9C14-A73C8E19456C}">
            <xm:f>IF(F2=Data!$D$6, TRUE, FALSE)</xm:f>
            <x14:dxf>
              <fill>
                <patternFill>
                  <bgColor theme="6" tint="0.39994506668294322"/>
                </patternFill>
              </fill>
            </x14:dxf>
          </x14:cfRule>
          <xm:sqref>E2:E19</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3211E3BD-EFFA-46D4-A589-3F9FDA39A82F}">
          <x14:formula1>
            <xm:f>Data!$U$2:$U$6</xm:f>
          </x14:formula1>
          <xm:sqref>J2:J19</xm:sqref>
        </x14:dataValidation>
        <x14:dataValidation type="list" allowBlank="1" showInputMessage="1" showErrorMessage="1" xr:uid="{A96657BF-CD86-4FE0-B87C-ADE82AEE3063}">
          <x14:formula1>
            <xm:f>Data!$D$2:$D$6</xm:f>
          </x14:formula1>
          <xm:sqref>F2:F19</xm:sqref>
        </x14:dataValidation>
        <x14:dataValidation type="list" allowBlank="1" showInputMessage="1" showErrorMessage="1" xr:uid="{85869B1A-2B27-4636-A041-215F6F7C9E5D}">
          <x14:formula1>
            <xm:f>Data!$F$2:$F$2</xm:f>
          </x14:formula1>
          <xm:sqref>H2:H19</xm:sqref>
        </x14:dataValidation>
        <x14:dataValidation type="list" allowBlank="1" showInputMessage="1" showErrorMessage="1" xr:uid="{020954F6-4420-405F-B599-696CFD20B1EC}">
          <x14:formula1>
            <xm:f>Data!$E$2:$E$6</xm:f>
          </x14:formula1>
          <xm:sqref>G2:G19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12256-0993-455F-96E4-025B9181A630}">
  <sheetPr>
    <tabColor theme="9" tint="0.59999389629810485"/>
    <pageSetUpPr fitToPage="1"/>
  </sheetPr>
  <dimension ref="A1:K8"/>
  <sheetViews>
    <sheetView showGridLines="0" showRuler="0" view="pageLayout" zoomScale="70" zoomScaleNormal="85" zoomScaleSheetLayoutView="40" zoomScalePageLayoutView="70" workbookViewId="0">
      <selection activeCell="B2" sqref="B2:F2"/>
    </sheetView>
  </sheetViews>
  <sheetFormatPr defaultColWidth="3.21875" defaultRowHeight="15" x14ac:dyDescent="0.3"/>
  <cols>
    <col min="1" max="1" width="15.109375" style="1" customWidth="1"/>
    <col min="2" max="2" width="18.77734375" style="2" customWidth="1"/>
    <col min="3" max="3" width="34.44140625" style="3" customWidth="1"/>
    <col min="4" max="4" width="34.21875" style="4" customWidth="1"/>
    <col min="5" max="5" width="32.77734375" style="4" customWidth="1"/>
    <col min="6" max="6" width="12.88671875" style="5" customWidth="1"/>
    <col min="7" max="8" width="12.5546875" style="5" customWidth="1"/>
    <col min="9" max="9" width="44.44140625" style="5" customWidth="1"/>
    <col min="10" max="10" width="18.6640625" style="34" customWidth="1"/>
    <col min="11" max="11" width="42.6640625" style="46" customWidth="1"/>
    <col min="12" max="12" width="3.21875" style="1" customWidth="1"/>
    <col min="13" max="28" width="3.21875" style="1"/>
    <col min="29" max="29" width="3.21875" style="1" customWidth="1"/>
    <col min="30" max="16384" width="3.21875" style="1"/>
  </cols>
  <sheetData>
    <row r="1" spans="1:11" s="102" customFormat="1" ht="98.4" customHeight="1" x14ac:dyDescent="0.3">
      <c r="A1" s="92" t="str">
        <f>'S1'!A1</f>
        <v>Référence du plan stratégique</v>
      </c>
      <c r="B1" s="93" t="str">
        <f>'S1'!B1</f>
        <v>Zone de PQS</v>
      </c>
      <c r="C1" s="93" t="str">
        <f>'S1'!C1</f>
        <v>Niveau 1</v>
      </c>
      <c r="D1" s="93" t="str">
        <f>'S1'!D1</f>
        <v>Niveau 2</v>
      </c>
      <c r="E1" s="93" t="str">
        <f>'S1'!E1</f>
        <v>Niveau 3</v>
      </c>
      <c r="F1" s="93" t="str">
        <f>'S1'!F1</f>
        <v>Niveau Actuel</v>
      </c>
      <c r="G1" s="93" t="str">
        <f>'S1'!G1</f>
        <v>Niveau Cible</v>
      </c>
      <c r="H1" s="93" t="str">
        <f>'S1'!H1</f>
        <v>Haute Priorité</v>
      </c>
      <c r="I1" s="93" t="str">
        <f>'S1'!I1</f>
        <v>Commentaires
Partagez des commentaires sur votre niveau actuel, votre niveau cible et les étapes d'action pour PASSER au niveau cible</v>
      </c>
      <c r="J1" s="115" t="str">
        <f>'S1'!J1</f>
        <v>Rapport D'étape
Sélectionnez l'état d'avancement dans le menu déroulant</v>
      </c>
      <c r="K1" s="115" t="str">
        <f>'S1'!K1</f>
        <v>Commentaires sur le Rapport D'avancement</v>
      </c>
    </row>
    <row r="2" spans="1:11" ht="90" x14ac:dyDescent="0.2">
      <c r="A2" s="15" t="s">
        <v>389</v>
      </c>
      <c r="B2" s="12" t="s">
        <v>390</v>
      </c>
      <c r="C2" s="10" t="s">
        <v>391</v>
      </c>
      <c r="D2" s="10" t="s">
        <v>392</v>
      </c>
      <c r="E2" s="10" t="s">
        <v>393</v>
      </c>
      <c r="F2" s="11"/>
      <c r="G2" s="11"/>
      <c r="H2" s="35"/>
      <c r="I2" s="11"/>
      <c r="J2" s="88"/>
      <c r="K2" s="11"/>
    </row>
    <row r="3" spans="1:11" ht="75" x14ac:dyDescent="0.2">
      <c r="A3" s="16"/>
      <c r="B3" s="12" t="s">
        <v>394</v>
      </c>
      <c r="C3" s="10" t="s">
        <v>395</v>
      </c>
      <c r="D3" s="10" t="s">
        <v>396</v>
      </c>
      <c r="E3" s="10" t="s">
        <v>397</v>
      </c>
      <c r="F3" s="11"/>
      <c r="G3" s="7"/>
      <c r="H3" s="35"/>
      <c r="I3" s="11"/>
      <c r="J3" s="88"/>
      <c r="K3" s="11"/>
    </row>
    <row r="4" spans="1:11" ht="135" x14ac:dyDescent="0.2">
      <c r="A4" s="21" t="s">
        <v>398</v>
      </c>
      <c r="B4" s="12" t="s">
        <v>399</v>
      </c>
      <c r="C4" s="10" t="s">
        <v>400</v>
      </c>
      <c r="D4" s="10" t="s">
        <v>401</v>
      </c>
      <c r="E4" s="10" t="s">
        <v>402</v>
      </c>
      <c r="F4" s="11"/>
      <c r="G4" s="7"/>
      <c r="H4" s="35"/>
      <c r="I4" s="7"/>
      <c r="J4" s="88"/>
      <c r="K4" s="11"/>
    </row>
    <row r="5" spans="1:11" ht="90" x14ac:dyDescent="0.2">
      <c r="A5" s="18" t="s">
        <v>403</v>
      </c>
      <c r="B5" s="12" t="s">
        <v>404</v>
      </c>
      <c r="C5" s="10" t="s">
        <v>405</v>
      </c>
      <c r="D5" s="10" t="s">
        <v>406</v>
      </c>
      <c r="E5" s="10" t="s">
        <v>407</v>
      </c>
      <c r="F5" s="11"/>
      <c r="G5" s="7"/>
      <c r="H5" s="35"/>
      <c r="I5" s="7"/>
      <c r="J5" s="88"/>
      <c r="K5" s="11"/>
    </row>
    <row r="6" spans="1:11" ht="105" x14ac:dyDescent="0.2">
      <c r="A6" s="20"/>
      <c r="B6" s="12" t="s">
        <v>408</v>
      </c>
      <c r="C6" s="10" t="s">
        <v>409</v>
      </c>
      <c r="D6" s="10" t="s">
        <v>410</v>
      </c>
      <c r="E6" s="10" t="s">
        <v>411</v>
      </c>
      <c r="F6" s="11"/>
      <c r="G6" s="7"/>
      <c r="H6" s="35"/>
      <c r="I6" s="7"/>
      <c r="J6" s="88"/>
      <c r="K6" s="11"/>
    </row>
    <row r="7" spans="1:11" ht="135" x14ac:dyDescent="0.2">
      <c r="A7" s="19" t="s">
        <v>412</v>
      </c>
      <c r="B7" s="12" t="s">
        <v>413</v>
      </c>
      <c r="C7" s="10" t="s">
        <v>414</v>
      </c>
      <c r="D7" s="10" t="s">
        <v>415</v>
      </c>
      <c r="E7" s="10" t="s">
        <v>416</v>
      </c>
      <c r="F7" s="11"/>
      <c r="G7" s="7"/>
      <c r="H7" s="35"/>
      <c r="I7" s="7"/>
      <c r="J7" s="88"/>
      <c r="K7" s="11"/>
    </row>
    <row r="8" spans="1:11" ht="90" x14ac:dyDescent="0.2">
      <c r="A8" s="20"/>
      <c r="B8" s="12" t="s">
        <v>417</v>
      </c>
      <c r="C8" s="10" t="s">
        <v>418</v>
      </c>
      <c r="D8" s="10" t="s">
        <v>419</v>
      </c>
      <c r="E8" s="10" t="s">
        <v>420</v>
      </c>
      <c r="F8" s="11"/>
      <c r="G8" s="7"/>
      <c r="H8" s="35"/>
      <c r="I8" s="7"/>
      <c r="J8" s="88"/>
      <c r="K8" s="11"/>
    </row>
  </sheetData>
  <printOptions horizontalCentered="1"/>
  <pageMargins left="0.7" right="0.7" top="0.75" bottom="0.75" header="0.15" footer="0.3"/>
  <pageSetup paperSize="9" scale="47" fitToHeight="0" orientation="landscape" r:id="rId1"/>
  <headerFooter alignWithMargins="0">
    <oddHeader>&amp;L&amp;"Ubuntu,Bold"&amp;16S2 - AUTONOMISATION DES ATHLÈTES
&amp;RChoisissez "Niveau Actuel" pour chaque ligne de PQS
Attribuez "Niveau Cible" et indiquez le niveau de priorité
Fournir une réponse
Utilisez les dernières colonnes pour suivre les progrès</oddHeader>
    <oddFooter xml:space="preserve">&amp;LPQS V3 Self-Assessment 
</oddFooter>
  </headerFooter>
  <extLst>
    <ext xmlns:x14="http://schemas.microsoft.com/office/spreadsheetml/2009/9/main" uri="{78C0D931-6437-407d-A8EE-F0AAD7539E65}">
      <x14:conditionalFormattings>
        <x14:conditionalFormatting xmlns:xm="http://schemas.microsoft.com/office/excel/2006/main">
          <x14:cfRule type="containsText" priority="10" operator="containsText" id="{34EDCE38-6A77-4506-B36C-89DD3F1D9AF7}">
            <xm:f>NOT(ISERROR(SEARCH(Data!$F$2,H2)))</xm:f>
            <xm:f>Data!$F$2</xm:f>
            <x14:dxf>
              <font>
                <b/>
                <i val="0"/>
                <color rgb="FFFF0000"/>
              </font>
              <numFmt numFmtId="30" formatCode="@"/>
              <fill>
                <patternFill patternType="none">
                  <bgColor auto="1"/>
                </patternFill>
              </fill>
            </x14:dxf>
          </x14:cfRule>
          <xm:sqref>H2:H8</xm:sqref>
        </x14:conditionalFormatting>
        <x14:conditionalFormatting xmlns:xm="http://schemas.microsoft.com/office/excel/2006/main">
          <x14:cfRule type="expression" priority="150" id="{8479F79A-8AD6-4F0F-A693-05A64644C3B6}">
            <xm:f>IF(J2=Data!$U$3, TRUE, FALSE)</xm:f>
            <x14:dxf>
              <font>
                <color rgb="FF00B0F0"/>
              </font>
              <fill>
                <patternFill>
                  <bgColor rgb="FF00B0F0"/>
                </patternFill>
              </fill>
            </x14:dxf>
          </x14:cfRule>
          <x14:cfRule type="expression" priority="151" id="{C164A0D0-B3E8-4477-A1DE-BF22D3E5DC4D}">
            <xm:f>IF(J2=Data!$U$4, TRUE, FALSE)</xm:f>
            <x14:dxf>
              <font>
                <color rgb="FF00B050"/>
              </font>
              <fill>
                <patternFill>
                  <bgColor rgb="FF00B050"/>
                </patternFill>
              </fill>
            </x14:dxf>
          </x14:cfRule>
          <x14:cfRule type="expression" priority="152" id="{65C134BE-FF78-4C6D-AC41-FDD331E13E73}">
            <xm:f>IF(J2=Data!$U$5, TRUE, FALSE)</xm:f>
            <x14:dxf>
              <font>
                <color rgb="FFFFFF00"/>
              </font>
              <fill>
                <patternFill>
                  <bgColor rgb="FFFFFF00"/>
                </patternFill>
              </fill>
            </x14:dxf>
          </x14:cfRule>
          <x14:cfRule type="expression" priority="153" id="{00C4E133-FAEF-40F2-964D-0A734774C4AA}">
            <xm:f>IF(J2=Data!$U$6, TRUE, FALSE)</xm:f>
            <x14:dxf>
              <font>
                <color rgb="FFFF0000"/>
              </font>
              <fill>
                <patternFill>
                  <bgColor rgb="FFFF0000"/>
                </patternFill>
              </fill>
            </x14:dxf>
          </x14:cfRule>
          <xm:sqref>J2:J1048576</xm:sqref>
        </x14:conditionalFormatting>
        <x14:conditionalFormatting xmlns:xm="http://schemas.microsoft.com/office/excel/2006/main">
          <x14:cfRule type="expression" priority="5" id="{D92A58B0-772F-4C64-915C-358E87629576}">
            <xm:f>IF(F2=Data!$D$2, TRUE, FALSE)</xm:f>
            <x14:dxf>
              <fill>
                <patternFill>
                  <bgColor theme="6" tint="0.39994506668294322"/>
                </patternFill>
              </fill>
            </x14:dxf>
          </x14:cfRule>
          <xm:sqref>B2:B8</xm:sqref>
        </x14:conditionalFormatting>
        <x14:conditionalFormatting xmlns:xm="http://schemas.microsoft.com/office/excel/2006/main">
          <x14:cfRule type="expression" priority="4" id="{67B74314-482D-4EC1-A314-2DFC01B7DBBB}">
            <xm:f>IF(F2=Data!$D$3, TRUE, FALSE)</xm:f>
            <x14:dxf>
              <fill>
                <patternFill>
                  <bgColor theme="6" tint="0.39994506668294322"/>
                </patternFill>
              </fill>
            </x14:dxf>
          </x14:cfRule>
          <xm:sqref>C2:C8</xm:sqref>
        </x14:conditionalFormatting>
        <x14:conditionalFormatting xmlns:xm="http://schemas.microsoft.com/office/excel/2006/main">
          <x14:cfRule type="expression" priority="3" id="{4D2E868A-4066-485E-9A4F-6921BD2624BB}">
            <xm:f>IF(F2=Data!$D$4, TRUE, FALSE)</xm:f>
            <x14:dxf>
              <fill>
                <patternFill>
                  <bgColor theme="6" tint="0.39994506668294322"/>
                </patternFill>
              </fill>
            </x14:dxf>
          </x14:cfRule>
          <xm:sqref>D2:D8</xm:sqref>
        </x14:conditionalFormatting>
        <x14:conditionalFormatting xmlns:xm="http://schemas.microsoft.com/office/excel/2006/main">
          <x14:cfRule type="expression" priority="1" id="{454B2947-CC41-4F14-97F0-46EBF7378AEE}">
            <xm:f>IF(F2=Data!$D$6, TRUE, FALSE)</xm:f>
            <x14:dxf>
              <fill>
                <patternFill>
                  <bgColor theme="6" tint="0.39994506668294322"/>
                </patternFill>
              </fill>
            </x14:dxf>
          </x14:cfRule>
          <x14:cfRule type="expression" priority="2" id="{481C051E-1081-472B-8AAE-E3500E669C13}">
            <xm:f>IF(F2=Data!$D$5, TRUE, FALSE)</xm:f>
            <x14:dxf>
              <fill>
                <patternFill>
                  <bgColor theme="6" tint="0.39994506668294322"/>
                </patternFill>
              </fill>
            </x14:dxf>
          </x14:cfRule>
          <xm:sqref>E2:E8</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C8EF5654-DD3A-4D34-9E52-0C287C7F6144}">
          <x14:formula1>
            <xm:f>Data!$D$2:$D$6</xm:f>
          </x14:formula1>
          <xm:sqref>F2:F8</xm:sqref>
        </x14:dataValidation>
        <x14:dataValidation type="list" allowBlank="1" showInputMessage="1" showErrorMessage="1" xr:uid="{B57419B9-4CA1-4159-BEA2-084FD823BCF5}">
          <x14:formula1>
            <xm:f>Data!$E$2:$E$6</xm:f>
          </x14:formula1>
          <xm:sqref>G2:G8</xm:sqref>
        </x14:dataValidation>
        <x14:dataValidation type="list" allowBlank="1" showInputMessage="1" showErrorMessage="1" xr:uid="{282AB39D-D69F-47A7-9514-2178C7E9D33C}">
          <x14:formula1>
            <xm:f>Data!$F$2</xm:f>
          </x14:formula1>
          <xm:sqref>H2:H8</xm:sqref>
        </x14:dataValidation>
        <x14:dataValidation type="list" allowBlank="1" showInputMessage="1" showErrorMessage="1" xr:uid="{AEDEB24A-AFBB-424F-A163-B1BCA962BAA1}">
          <x14:formula1>
            <xm:f>Data!$U$2:$U$6</xm:f>
          </x14:formula1>
          <xm:sqref>J2:J8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8C3150-31D1-4118-9BD5-5EB79200F1EF}">
  <sheetPr>
    <tabColor theme="9" tint="0.39997558519241921"/>
    <pageSetUpPr fitToPage="1"/>
  </sheetPr>
  <dimension ref="A1:K6"/>
  <sheetViews>
    <sheetView showGridLines="0" showRuler="0" view="pageLayout" zoomScale="70" zoomScaleNormal="85" zoomScaleSheetLayoutView="40" zoomScalePageLayoutView="70" workbookViewId="0">
      <selection activeCell="B2" sqref="B2:F6"/>
    </sheetView>
  </sheetViews>
  <sheetFormatPr defaultColWidth="3.21875" defaultRowHeight="15" x14ac:dyDescent="0.3"/>
  <cols>
    <col min="1" max="1" width="17" style="1" customWidth="1"/>
    <col min="2" max="2" width="18.77734375" style="2" customWidth="1"/>
    <col min="3" max="3" width="34.44140625" style="3" customWidth="1"/>
    <col min="4" max="4" width="34.21875" style="4" customWidth="1"/>
    <col min="5" max="5" width="32.77734375" style="4" customWidth="1"/>
    <col min="6" max="6" width="12.88671875" style="5" customWidth="1"/>
    <col min="7" max="8" width="12.5546875" style="5" customWidth="1"/>
    <col min="9" max="9" width="52.77734375" style="5" customWidth="1"/>
    <col min="10" max="10" width="23.21875" style="34" customWidth="1"/>
    <col min="11" max="11" width="27.88671875" style="46" bestFit="1" customWidth="1"/>
    <col min="12" max="12" width="3.21875" style="1" customWidth="1"/>
    <col min="13" max="28" width="3.21875" style="1"/>
    <col min="29" max="29" width="3.21875" style="1" customWidth="1"/>
    <col min="30" max="16384" width="3.21875" style="1"/>
  </cols>
  <sheetData>
    <row r="1" spans="1:11" ht="68.400000000000006" customHeight="1" x14ac:dyDescent="0.2">
      <c r="A1" s="93" t="str">
        <f>'S1'!A1</f>
        <v>Référence du plan stratégique</v>
      </c>
      <c r="B1" s="93" t="str">
        <f>'S1'!B1</f>
        <v>Zone de PQS</v>
      </c>
      <c r="C1" s="93" t="str">
        <f>'S1'!C1</f>
        <v>Niveau 1</v>
      </c>
      <c r="D1" s="93" t="str">
        <f>'S1'!D1</f>
        <v>Niveau 2</v>
      </c>
      <c r="E1" s="93" t="str">
        <f>'S1'!E1</f>
        <v>Niveau 3</v>
      </c>
      <c r="F1" s="93" t="str">
        <f>'S1'!F1</f>
        <v>Niveau Actuel</v>
      </c>
      <c r="G1" s="93" t="str">
        <f>'S1'!G1</f>
        <v>Niveau Cible</v>
      </c>
      <c r="H1" s="93" t="str">
        <f>'S1'!H1</f>
        <v>Haute Priorité</v>
      </c>
      <c r="I1" s="93" t="str">
        <f>'S1'!I1</f>
        <v>Commentaires
Partagez des commentaires sur votre niveau actuel, votre niveau cible et les étapes d'action pour PASSER au niveau cible</v>
      </c>
      <c r="J1" s="115" t="str">
        <f>'S1'!J1</f>
        <v>Rapport D'étape
Sélectionnez l'état d'avancement dans le menu déroulant</v>
      </c>
      <c r="K1" s="115" t="str">
        <f>'S1'!K1</f>
        <v>Commentaires sur le Rapport D'avancement</v>
      </c>
    </row>
    <row r="2" spans="1:11" ht="150" x14ac:dyDescent="0.2">
      <c r="A2" s="15" t="s">
        <v>421</v>
      </c>
      <c r="B2" s="12" t="s">
        <v>422</v>
      </c>
      <c r="C2" s="10" t="s">
        <v>423</v>
      </c>
      <c r="D2" s="10" t="s">
        <v>424</v>
      </c>
      <c r="E2" s="10" t="s">
        <v>425</v>
      </c>
      <c r="F2" s="11"/>
      <c r="G2" s="11"/>
      <c r="H2" s="35"/>
      <c r="I2" s="11"/>
      <c r="J2" s="88"/>
      <c r="K2" s="11"/>
    </row>
    <row r="3" spans="1:11" ht="135" x14ac:dyDescent="0.2">
      <c r="A3" s="20"/>
      <c r="B3" s="12" t="s">
        <v>426</v>
      </c>
      <c r="C3" s="10" t="s">
        <v>427</v>
      </c>
      <c r="D3" s="10" t="s">
        <v>428</v>
      </c>
      <c r="E3" s="10" t="s">
        <v>429</v>
      </c>
      <c r="F3" s="11"/>
      <c r="G3" s="7"/>
      <c r="H3" s="35"/>
      <c r="I3" s="7"/>
      <c r="J3" s="88"/>
      <c r="K3" s="11"/>
    </row>
    <row r="4" spans="1:11" ht="120" x14ac:dyDescent="0.2">
      <c r="A4" s="21" t="s">
        <v>430</v>
      </c>
      <c r="B4" s="12" t="s">
        <v>431</v>
      </c>
      <c r="C4" s="10" t="s">
        <v>432</v>
      </c>
      <c r="D4" s="10" t="s">
        <v>433</v>
      </c>
      <c r="E4" s="10" t="s">
        <v>434</v>
      </c>
      <c r="F4" s="11"/>
      <c r="G4" s="7"/>
      <c r="H4" s="35"/>
      <c r="I4" s="7"/>
      <c r="J4" s="88"/>
      <c r="K4" s="11"/>
    </row>
    <row r="5" spans="1:11" ht="165" x14ac:dyDescent="0.2">
      <c r="A5" s="18" t="s">
        <v>435</v>
      </c>
      <c r="B5" s="12" t="s">
        <v>436</v>
      </c>
      <c r="C5" s="10" t="s">
        <v>437</v>
      </c>
      <c r="D5" s="10" t="s">
        <v>438</v>
      </c>
      <c r="E5" s="10" t="s">
        <v>439</v>
      </c>
      <c r="F5" s="11"/>
      <c r="G5" s="7"/>
      <c r="H5" s="35"/>
      <c r="I5" s="7"/>
      <c r="J5" s="88"/>
      <c r="K5" s="11"/>
    </row>
    <row r="6" spans="1:11" ht="135" x14ac:dyDescent="0.2">
      <c r="A6" s="20"/>
      <c r="B6" s="12" t="s">
        <v>440</v>
      </c>
      <c r="C6" s="10" t="s">
        <v>441</v>
      </c>
      <c r="D6" s="10" t="s">
        <v>442</v>
      </c>
      <c r="E6" s="10" t="s">
        <v>443</v>
      </c>
      <c r="F6" s="11"/>
      <c r="G6" s="7"/>
      <c r="H6" s="35"/>
      <c r="I6" s="7"/>
      <c r="J6" s="88"/>
      <c r="K6" s="11"/>
    </row>
  </sheetData>
  <printOptions horizontalCentered="1"/>
  <pageMargins left="0.7" right="0.7" top="0.75" bottom="0.75" header="0.15" footer="0.3"/>
  <pageSetup paperSize="9" scale="47" fitToHeight="0" orientation="landscape" r:id="rId1"/>
  <headerFooter alignWithMargins="0">
    <oddHeader>&amp;L&amp;"Ubuntu,Bold"&amp;16S3 - PRATIQUES INCLUSIVES
&amp;RElija "Etapa Actual" para cada fila de PQS
Asigne "Etapa de Objetivo" e indique el nivel de prioridad
Proporcione comentarios, cuando sea necesario
Use las últimas 2 columnas para seguir el progreso</oddHeader>
    <oddFooter xml:space="preserve">&amp;LPQS V3 Self-Assessment 
</oddFooter>
  </headerFooter>
  <extLst>
    <ext xmlns:x14="http://schemas.microsoft.com/office/spreadsheetml/2009/9/main" uri="{78C0D931-6437-407d-A8EE-F0AAD7539E65}">
      <x14:conditionalFormattings>
        <x14:conditionalFormatting xmlns:xm="http://schemas.microsoft.com/office/excel/2006/main">
          <x14:cfRule type="containsText" priority="10" operator="containsText" id="{85EAFB92-42B5-489F-9F3A-200CB83CCD20}">
            <xm:f>NOT(ISERROR(SEARCH(Data!$F$2,H2)))</xm:f>
            <xm:f>Data!$F$2</xm:f>
            <x14:dxf>
              <font>
                <b/>
                <i val="0"/>
                <color rgb="FFFF0000"/>
              </font>
              <numFmt numFmtId="30" formatCode="@"/>
              <fill>
                <patternFill patternType="none">
                  <bgColor auto="1"/>
                </patternFill>
              </fill>
            </x14:dxf>
          </x14:cfRule>
          <xm:sqref>H2:H6</xm:sqref>
        </x14:conditionalFormatting>
        <x14:conditionalFormatting xmlns:xm="http://schemas.microsoft.com/office/excel/2006/main">
          <x14:cfRule type="expression" priority="154" id="{9BE2C247-5ACE-48A3-93CD-0A964FF9929F}">
            <xm:f>IF(J2=Data!$U$3, TRUE, FALSE)</xm:f>
            <x14:dxf>
              <font>
                <color rgb="FF00B0F0"/>
              </font>
              <fill>
                <patternFill>
                  <bgColor rgb="FF00B0F0"/>
                </patternFill>
              </fill>
            </x14:dxf>
          </x14:cfRule>
          <x14:cfRule type="expression" priority="155" id="{411196E2-3B83-40A5-B171-45E9B71A4F8E}">
            <xm:f>IF(J2=Data!$U$4, TRUE, FALSE)</xm:f>
            <x14:dxf>
              <font>
                <color rgb="FF00B050"/>
              </font>
              <fill>
                <patternFill>
                  <bgColor rgb="FF00B050"/>
                </patternFill>
              </fill>
            </x14:dxf>
          </x14:cfRule>
          <x14:cfRule type="expression" priority="156" id="{DCE8ACCF-BAF0-462B-A3BD-5B265404E0B5}">
            <xm:f>IF(J2=Data!$U$5, TRUE, FALSE)</xm:f>
            <x14:dxf>
              <font>
                <color rgb="FFFFFF00"/>
              </font>
              <fill>
                <patternFill>
                  <bgColor rgb="FFFFFF00"/>
                </patternFill>
              </fill>
            </x14:dxf>
          </x14:cfRule>
          <x14:cfRule type="expression" priority="157" id="{5D18ADCA-C28B-4671-85B2-FBFE435D368A}">
            <xm:f>IF(J2=Data!$U$6, TRUE, FALSE)</xm:f>
            <x14:dxf>
              <font>
                <color rgb="FFFF0000"/>
              </font>
              <fill>
                <patternFill>
                  <bgColor rgb="FFFF0000"/>
                </patternFill>
              </fill>
            </x14:dxf>
          </x14:cfRule>
          <xm:sqref>J2:J1048576</xm:sqref>
        </x14:conditionalFormatting>
        <x14:conditionalFormatting xmlns:xm="http://schemas.microsoft.com/office/excel/2006/main">
          <x14:cfRule type="expression" priority="5" id="{275D65F1-77A1-4DD2-B410-C33588258FA3}">
            <xm:f>IF(F2=Data!$D$2, TRUE, FALSE)</xm:f>
            <x14:dxf>
              <fill>
                <patternFill>
                  <bgColor theme="6" tint="0.39994506668294322"/>
                </patternFill>
              </fill>
            </x14:dxf>
          </x14:cfRule>
          <xm:sqref>B2:B6</xm:sqref>
        </x14:conditionalFormatting>
        <x14:conditionalFormatting xmlns:xm="http://schemas.microsoft.com/office/excel/2006/main">
          <x14:cfRule type="expression" priority="4" id="{4E36EDE1-86F0-469D-AF12-BE447F493F4B}">
            <xm:f>IF(F2=Data!$D$3, TRUE, FALSE)</xm:f>
            <x14:dxf>
              <fill>
                <patternFill>
                  <bgColor theme="6" tint="0.39994506668294322"/>
                </patternFill>
              </fill>
            </x14:dxf>
          </x14:cfRule>
          <xm:sqref>C2:C6</xm:sqref>
        </x14:conditionalFormatting>
        <x14:conditionalFormatting xmlns:xm="http://schemas.microsoft.com/office/excel/2006/main">
          <x14:cfRule type="expression" priority="3" id="{9AC80682-E865-4EF1-A2A9-C4333B09D3E3}">
            <xm:f>IF(F2=Data!$D$4, TRUE, FALSE)</xm:f>
            <x14:dxf>
              <fill>
                <patternFill>
                  <bgColor theme="6" tint="0.39994506668294322"/>
                </patternFill>
              </fill>
            </x14:dxf>
          </x14:cfRule>
          <xm:sqref>D2:D6</xm:sqref>
        </x14:conditionalFormatting>
        <x14:conditionalFormatting xmlns:xm="http://schemas.microsoft.com/office/excel/2006/main">
          <x14:cfRule type="expression" priority="1" id="{5386A59D-CAE7-4B69-95FF-0579219E04AB}">
            <xm:f>IF(F2=Data!$D$6, TRUE, FALSE)</xm:f>
            <x14:dxf>
              <fill>
                <patternFill>
                  <bgColor theme="6" tint="0.39994506668294322"/>
                </patternFill>
              </fill>
            </x14:dxf>
          </x14:cfRule>
          <x14:cfRule type="expression" priority="2" id="{4A964C27-4250-4E29-8A1D-FC8682371B25}">
            <xm:f>IF(F2=Data!$D$5, TRUE, FALSE)</xm:f>
            <x14:dxf>
              <fill>
                <patternFill>
                  <bgColor theme="6" tint="0.39994506668294322"/>
                </patternFill>
              </fill>
            </x14:dxf>
          </x14:cfRule>
          <xm:sqref>E2:E6</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5EDD0898-B622-4CFD-9F82-A5CFA762CFDE}">
          <x14:formula1>
            <xm:f>Data!$D$2:$D$6</xm:f>
          </x14:formula1>
          <xm:sqref>F2:F6</xm:sqref>
        </x14:dataValidation>
        <x14:dataValidation type="list" allowBlank="1" showInputMessage="1" showErrorMessage="1" xr:uid="{EF396B1E-C9DD-4E75-A745-02011DD11BF2}">
          <x14:formula1>
            <xm:f>Data!$E$2:$E$6</xm:f>
          </x14:formula1>
          <xm:sqref>G2:G6</xm:sqref>
        </x14:dataValidation>
        <x14:dataValidation type="list" allowBlank="1" showInputMessage="1" showErrorMessage="1" xr:uid="{FD2378BA-464D-4C75-8E40-2AE247DF9FC3}">
          <x14:formula1>
            <xm:f>Data!$F$2</xm:f>
          </x14:formula1>
          <xm:sqref>H2:H6</xm:sqref>
        </x14:dataValidation>
        <x14:dataValidation type="list" allowBlank="1" showInputMessage="1" showErrorMessage="1" xr:uid="{4F24AB26-E41E-4FB2-94F5-B6BDF5900691}">
          <x14:formula1>
            <xm:f>Data!$U$2:$U$6</xm:f>
          </x14:formula1>
          <xm:sqref>J2:J6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B93A3B-0A57-4B15-AD23-534079227151}">
  <sheetPr>
    <tabColor theme="6" tint="0.79998168889431442"/>
    <pageSetUpPr fitToPage="1"/>
  </sheetPr>
  <dimension ref="A1:K9"/>
  <sheetViews>
    <sheetView showGridLines="0" showRuler="0" view="pageLayout" zoomScale="70" zoomScaleNormal="85" zoomScaleSheetLayoutView="70" zoomScalePageLayoutView="70" workbookViewId="0">
      <selection activeCell="B2" sqref="B2:F9"/>
    </sheetView>
  </sheetViews>
  <sheetFormatPr defaultColWidth="3.21875" defaultRowHeight="15" x14ac:dyDescent="0.3"/>
  <cols>
    <col min="1" max="1" width="15.109375" style="1" customWidth="1"/>
    <col min="2" max="2" width="18.77734375" style="2" customWidth="1"/>
    <col min="3" max="3" width="34.44140625" style="3" customWidth="1"/>
    <col min="4" max="4" width="34.21875" style="4" customWidth="1"/>
    <col min="5" max="5" width="32.77734375" style="4" customWidth="1"/>
    <col min="6" max="6" width="12.88671875" style="5" customWidth="1"/>
    <col min="7" max="8" width="12.5546875" style="5" customWidth="1"/>
    <col min="9" max="9" width="44.33203125" style="5" customWidth="1"/>
    <col min="10" max="10" width="23.21875" style="89" customWidth="1"/>
    <col min="11" max="11" width="38.44140625" style="46" customWidth="1"/>
    <col min="12" max="25" width="3.21875" style="1"/>
    <col min="26" max="26" width="3.21875" style="1" customWidth="1"/>
    <col min="27" max="16384" width="3.21875" style="1"/>
  </cols>
  <sheetData>
    <row r="1" spans="1:11" ht="60" x14ac:dyDescent="0.2">
      <c r="A1" s="93" t="str">
        <f>'S1'!A1</f>
        <v>Référence du plan stratégique</v>
      </c>
      <c r="B1" s="93" t="str">
        <f>'S1'!B1</f>
        <v>Zone de PQS</v>
      </c>
      <c r="C1" s="93" t="str">
        <f>'S1'!C1</f>
        <v>Niveau 1</v>
      </c>
      <c r="D1" s="93" t="str">
        <f>'S1'!D1</f>
        <v>Niveau 2</v>
      </c>
      <c r="E1" s="93" t="str">
        <f>'S1'!E1</f>
        <v>Niveau 3</v>
      </c>
      <c r="F1" s="93" t="str">
        <f>'S1'!F1</f>
        <v>Niveau Actuel</v>
      </c>
      <c r="G1" s="93" t="str">
        <f>'S1'!G1</f>
        <v>Niveau Cible</v>
      </c>
      <c r="H1" s="93" t="str">
        <f>'S1'!H1</f>
        <v>Haute Priorité</v>
      </c>
      <c r="I1" s="93" t="str">
        <f>'S1'!I1</f>
        <v>Commentaires
Partagez des commentaires sur votre niveau actuel, votre niveau cible et les étapes d'action pour PASSER au niveau cible</v>
      </c>
      <c r="J1" s="115" t="str">
        <f>'S1'!J1</f>
        <v>Rapport D'étape
Sélectionnez l'état d'avancement dans le menu déroulant</v>
      </c>
      <c r="K1" s="115" t="str">
        <f>'S1'!K1</f>
        <v>Commentaires sur le Rapport D'avancement</v>
      </c>
    </row>
    <row r="2" spans="1:11" ht="135" x14ac:dyDescent="0.2">
      <c r="A2" s="14" t="s">
        <v>444</v>
      </c>
      <c r="B2" s="12" t="s">
        <v>445</v>
      </c>
      <c r="C2" s="10" t="s">
        <v>446</v>
      </c>
      <c r="D2" s="10" t="s">
        <v>447</v>
      </c>
      <c r="E2" s="10" t="s">
        <v>448</v>
      </c>
      <c r="F2" s="11"/>
      <c r="G2" s="11"/>
      <c r="H2" s="35"/>
      <c r="I2" s="11"/>
      <c r="J2" s="88"/>
      <c r="K2" s="11"/>
    </row>
    <row r="3" spans="1:11" ht="120" x14ac:dyDescent="0.2">
      <c r="A3" s="14" t="s">
        <v>449</v>
      </c>
      <c r="B3" s="12" t="s">
        <v>450</v>
      </c>
      <c r="C3" s="10" t="s">
        <v>451</v>
      </c>
      <c r="D3" s="10" t="s">
        <v>452</v>
      </c>
      <c r="E3" s="10" t="s">
        <v>453</v>
      </c>
      <c r="F3" s="11"/>
      <c r="G3" s="7"/>
      <c r="H3" s="35"/>
      <c r="I3" s="11"/>
      <c r="J3" s="88"/>
      <c r="K3" s="11"/>
    </row>
    <row r="4" spans="1:11" ht="135" x14ac:dyDescent="0.2">
      <c r="A4" s="18" t="s">
        <v>454</v>
      </c>
      <c r="B4" s="12" t="s">
        <v>455</v>
      </c>
      <c r="C4" s="10" t="s">
        <v>456</v>
      </c>
      <c r="D4" s="10" t="s">
        <v>457</v>
      </c>
      <c r="E4" s="10" t="s">
        <v>458</v>
      </c>
      <c r="F4" s="11"/>
      <c r="G4" s="7"/>
      <c r="H4" s="35"/>
      <c r="I4" s="7"/>
      <c r="J4" s="88"/>
      <c r="K4" s="11"/>
    </row>
    <row r="5" spans="1:11" ht="165" x14ac:dyDescent="0.2">
      <c r="A5" s="19"/>
      <c r="B5" s="12" t="s">
        <v>459</v>
      </c>
      <c r="C5" s="10" t="s">
        <v>460</v>
      </c>
      <c r="D5" s="10" t="s">
        <v>461</v>
      </c>
      <c r="E5" s="10" t="s">
        <v>462</v>
      </c>
      <c r="F5" s="11"/>
      <c r="G5" s="7"/>
      <c r="H5" s="35"/>
      <c r="I5" s="7"/>
      <c r="J5" s="88"/>
      <c r="K5" s="11"/>
    </row>
    <row r="6" spans="1:11" ht="135" x14ac:dyDescent="0.2">
      <c r="A6" s="19"/>
      <c r="B6" s="12" t="s">
        <v>463</v>
      </c>
      <c r="C6" s="10" t="s">
        <v>464</v>
      </c>
      <c r="D6" s="10" t="s">
        <v>465</v>
      </c>
      <c r="E6" s="10" t="s">
        <v>466</v>
      </c>
      <c r="F6" s="11"/>
      <c r="G6" s="7"/>
      <c r="H6" s="35"/>
      <c r="I6" s="7"/>
      <c r="J6" s="88"/>
      <c r="K6" s="11"/>
    </row>
    <row r="7" spans="1:11" ht="120" x14ac:dyDescent="0.2">
      <c r="A7" s="20"/>
      <c r="B7" s="12" t="s">
        <v>467</v>
      </c>
      <c r="C7" s="10" t="s">
        <v>468</v>
      </c>
      <c r="D7" s="10" t="s">
        <v>469</v>
      </c>
      <c r="E7" s="10" t="s">
        <v>470</v>
      </c>
      <c r="F7" s="11"/>
      <c r="G7" s="7"/>
      <c r="H7" s="35"/>
      <c r="I7" s="7"/>
      <c r="J7" s="88"/>
      <c r="K7" s="11"/>
    </row>
    <row r="8" spans="1:11" ht="135" x14ac:dyDescent="0.2">
      <c r="A8" s="21" t="s">
        <v>471</v>
      </c>
      <c r="B8" s="12" t="s">
        <v>472</v>
      </c>
      <c r="C8" s="10" t="s">
        <v>473</v>
      </c>
      <c r="D8" s="10" t="s">
        <v>474</v>
      </c>
      <c r="E8" s="10" t="s">
        <v>475</v>
      </c>
      <c r="F8" s="11"/>
      <c r="G8" s="7"/>
      <c r="H8" s="35"/>
      <c r="I8" s="7"/>
      <c r="J8" s="88"/>
      <c r="K8" s="11"/>
    </row>
    <row r="9" spans="1:11" ht="150" x14ac:dyDescent="0.2">
      <c r="A9" s="21" t="s">
        <v>476</v>
      </c>
      <c r="B9" s="12" t="s">
        <v>477</v>
      </c>
      <c r="C9" s="10" t="s">
        <v>478</v>
      </c>
      <c r="D9" s="10" t="s">
        <v>479</v>
      </c>
      <c r="E9" s="10" t="s">
        <v>480</v>
      </c>
      <c r="F9" s="11"/>
      <c r="G9" s="7"/>
      <c r="H9" s="35"/>
      <c r="I9" s="7"/>
      <c r="J9" s="88"/>
      <c r="K9" s="11"/>
    </row>
  </sheetData>
  <printOptions horizontalCentered="1"/>
  <pageMargins left="0.7" right="0.7" top="0.75" bottom="0.75" header="0.15" footer="0.3"/>
  <pageSetup paperSize="9" scale="47" fitToHeight="0" orientation="landscape" r:id="rId1"/>
  <headerFooter alignWithMargins="0">
    <oddHeader>&amp;L&amp;"Ubuntu,Bold"&amp;16E1 - NUMÉRISER LE MOUVEMENT
&amp;RChoisissez "Niveau Actuel" pour chaque ligne de PQS
Attribuez "Niveau Cible" et indiquez le niveau de priorité
Fournir une réponse
Utilisez les dernières colonnes pour suivre les progrès</oddHeader>
    <oddFooter xml:space="preserve">&amp;LPQS V3 Self-Assessment 
</oddFooter>
  </headerFooter>
  <extLst>
    <ext xmlns:x14="http://schemas.microsoft.com/office/spreadsheetml/2009/9/main" uri="{78C0D931-6437-407d-A8EE-F0AAD7539E65}">
      <x14:conditionalFormattings>
        <x14:conditionalFormatting xmlns:xm="http://schemas.microsoft.com/office/excel/2006/main">
          <x14:cfRule type="containsText" priority="10" operator="containsText" id="{2698EF7E-D90F-469F-B825-409C81D4F5CD}">
            <xm:f>NOT(ISERROR(SEARCH(Data!$F$2,H2)))</xm:f>
            <xm:f>Data!$F$2</xm:f>
            <x14:dxf>
              <font>
                <b/>
                <i val="0"/>
                <color rgb="FFFF0000"/>
              </font>
              <numFmt numFmtId="30" formatCode="@"/>
              <fill>
                <patternFill patternType="none">
                  <bgColor auto="1"/>
                </patternFill>
              </fill>
            </x14:dxf>
          </x14:cfRule>
          <xm:sqref>H2:H9</xm:sqref>
        </x14:conditionalFormatting>
        <x14:conditionalFormatting xmlns:xm="http://schemas.microsoft.com/office/excel/2006/main">
          <x14:cfRule type="expression" priority="158" id="{17B29BD0-412F-4141-A117-CCA1400E8170}">
            <xm:f>IF(J2=Data!$U$3, TRUE, FALSE)</xm:f>
            <x14:dxf>
              <font>
                <color rgb="FF00B0F0"/>
              </font>
              <fill>
                <patternFill>
                  <bgColor rgb="FF00B0F0"/>
                </patternFill>
              </fill>
            </x14:dxf>
          </x14:cfRule>
          <x14:cfRule type="expression" priority="159" id="{562EE50B-274C-4C9D-A0D8-59B9707455AB}">
            <xm:f>IF(J2=Data!$U$4, TRUE, FALSE)</xm:f>
            <x14:dxf>
              <font>
                <color rgb="FF00B050"/>
              </font>
              <fill>
                <patternFill>
                  <bgColor rgb="FF00B050"/>
                </patternFill>
              </fill>
            </x14:dxf>
          </x14:cfRule>
          <x14:cfRule type="expression" priority="160" id="{E2572CCE-C586-4C5C-BD70-01DB79B9283B}">
            <xm:f>IF(J2=Data!$U$5, TRUE, FALSE)</xm:f>
            <x14:dxf>
              <font>
                <color rgb="FFFFFF00"/>
              </font>
              <fill>
                <patternFill>
                  <bgColor rgb="FFFFFF00"/>
                </patternFill>
              </fill>
            </x14:dxf>
          </x14:cfRule>
          <x14:cfRule type="expression" priority="161" id="{4C68CD96-517A-454E-8518-6670939690A9}">
            <xm:f>IF(J2=Data!$U$6, TRUE, FALSE)</xm:f>
            <x14:dxf>
              <font>
                <color rgb="FFFF0000"/>
              </font>
              <fill>
                <patternFill>
                  <bgColor rgb="FFFF0000"/>
                </patternFill>
              </fill>
            </x14:dxf>
          </x14:cfRule>
          <xm:sqref>J2:J1048576</xm:sqref>
        </x14:conditionalFormatting>
        <x14:conditionalFormatting xmlns:xm="http://schemas.microsoft.com/office/excel/2006/main">
          <x14:cfRule type="expression" priority="5" id="{C28C6EAA-322B-4511-9D83-6F417F12C9AE}">
            <xm:f>IF(F2=Data!$D$2, TRUE, FALSE)</xm:f>
            <x14:dxf>
              <fill>
                <patternFill>
                  <bgColor theme="6" tint="0.39994506668294322"/>
                </patternFill>
              </fill>
            </x14:dxf>
          </x14:cfRule>
          <xm:sqref>B2:B9</xm:sqref>
        </x14:conditionalFormatting>
        <x14:conditionalFormatting xmlns:xm="http://schemas.microsoft.com/office/excel/2006/main">
          <x14:cfRule type="expression" priority="4" id="{5D95A43F-B3AD-4BAD-8C79-35F97636D149}">
            <xm:f>IF(F2=Data!$D$3, TRUE, FALSE)</xm:f>
            <x14:dxf>
              <fill>
                <patternFill>
                  <bgColor theme="6" tint="0.39994506668294322"/>
                </patternFill>
              </fill>
            </x14:dxf>
          </x14:cfRule>
          <xm:sqref>C2:C9</xm:sqref>
        </x14:conditionalFormatting>
        <x14:conditionalFormatting xmlns:xm="http://schemas.microsoft.com/office/excel/2006/main">
          <x14:cfRule type="expression" priority="3" id="{2748301C-0ED3-42D7-A48E-DDF15FCAEF5F}">
            <xm:f>IF(F2=Data!$D$4, TRUE, FALSE)</xm:f>
            <x14:dxf>
              <fill>
                <patternFill>
                  <bgColor theme="6" tint="0.39994506668294322"/>
                </patternFill>
              </fill>
            </x14:dxf>
          </x14:cfRule>
          <xm:sqref>D2:D9</xm:sqref>
        </x14:conditionalFormatting>
        <x14:conditionalFormatting xmlns:xm="http://schemas.microsoft.com/office/excel/2006/main">
          <x14:cfRule type="expression" priority="1" id="{C897DB53-3C4E-48F6-BABC-E5218C9C406D}">
            <xm:f>IF(F2=Data!$D$6, TRUE, FALSE)</xm:f>
            <x14:dxf>
              <fill>
                <patternFill>
                  <bgColor theme="6" tint="0.39994506668294322"/>
                </patternFill>
              </fill>
            </x14:dxf>
          </x14:cfRule>
          <x14:cfRule type="expression" priority="2" id="{7BFF8E46-C863-4752-BB65-B30ED952F731}">
            <xm:f>IF(F2=Data!$D$5, TRUE, FALSE)</xm:f>
            <x14:dxf>
              <fill>
                <patternFill>
                  <bgColor theme="6" tint="0.39994506668294322"/>
                </patternFill>
              </fill>
            </x14:dxf>
          </x14:cfRule>
          <xm:sqref>E2:E9</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BC6C109A-4158-47DB-B140-231D8FAAD865}">
          <x14:formula1>
            <xm:f>Data!$D$2:$D$6</xm:f>
          </x14:formula1>
          <xm:sqref>F2:F9</xm:sqref>
        </x14:dataValidation>
        <x14:dataValidation type="list" allowBlank="1" showInputMessage="1" showErrorMessage="1" xr:uid="{41BFF0F8-0FDD-41C7-82B2-F98C14ACC207}">
          <x14:formula1>
            <xm:f>Data!$E$2:$E$6</xm:f>
          </x14:formula1>
          <xm:sqref>G2:G9</xm:sqref>
        </x14:dataValidation>
        <x14:dataValidation type="list" allowBlank="1" showInputMessage="1" showErrorMessage="1" xr:uid="{1F20BCEB-3833-4648-A5F8-F174C2D3E6A9}">
          <x14:formula1>
            <xm:f>Data!$F$2</xm:f>
          </x14:formula1>
          <xm:sqref>H2:H9</xm:sqref>
        </x14:dataValidation>
        <x14:dataValidation type="list" allowBlank="1" showInputMessage="1" showErrorMessage="1" xr:uid="{F68FB4F5-ADB6-4FF5-80DC-BFE500BCDEAF}">
          <x14:formula1>
            <xm:f>Data!$U$2:$U$6</xm:f>
          </x14:formula1>
          <xm:sqref>J2:J9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BC0F3-96A1-489A-8093-5615EA43A866}">
  <sheetPr>
    <tabColor theme="6" tint="0.59999389629810485"/>
    <pageSetUpPr fitToPage="1"/>
  </sheetPr>
  <dimension ref="A1:K6"/>
  <sheetViews>
    <sheetView showGridLines="0" showRuler="0" view="pageLayout" zoomScale="70" zoomScaleNormal="85" zoomScaleSheetLayoutView="70" zoomScalePageLayoutView="70" workbookViewId="0">
      <selection activeCell="B2" sqref="B2:F6"/>
    </sheetView>
  </sheetViews>
  <sheetFormatPr defaultColWidth="3.21875" defaultRowHeight="15" x14ac:dyDescent="0.3"/>
  <cols>
    <col min="1" max="1" width="15.109375" style="1" customWidth="1"/>
    <col min="2" max="2" width="18.77734375" style="2" customWidth="1"/>
    <col min="3" max="3" width="34.44140625" style="3" customWidth="1"/>
    <col min="4" max="4" width="34.21875" style="4" customWidth="1"/>
    <col min="5" max="5" width="32.77734375" style="4" customWidth="1"/>
    <col min="6" max="6" width="12.88671875" style="5" customWidth="1"/>
    <col min="7" max="8" width="12.5546875" style="5" customWidth="1"/>
    <col min="9" max="9" width="53.109375" style="5" customWidth="1"/>
    <col min="10" max="10" width="21.77734375" style="89" customWidth="1"/>
    <col min="11" max="11" width="29.5546875" style="46" customWidth="1"/>
    <col min="12" max="12" width="3.21875" style="1" customWidth="1"/>
    <col min="13" max="28" width="3.21875" style="1"/>
    <col min="29" max="29" width="3.21875" style="1" customWidth="1"/>
    <col min="30" max="16384" width="3.21875" style="1"/>
  </cols>
  <sheetData>
    <row r="1" spans="1:11" ht="60" x14ac:dyDescent="0.2">
      <c r="A1" s="93" t="str">
        <f>'S1'!A1</f>
        <v>Référence du plan stratégique</v>
      </c>
      <c r="B1" s="93" t="str">
        <f>'S1'!B1</f>
        <v>Zone de PQS</v>
      </c>
      <c r="C1" s="93" t="str">
        <f>'S1'!C1</f>
        <v>Niveau 1</v>
      </c>
      <c r="D1" s="93" t="str">
        <f>'S1'!D1</f>
        <v>Niveau 2</v>
      </c>
      <c r="E1" s="93" t="str">
        <f>'S1'!E1</f>
        <v>Niveau 3</v>
      </c>
      <c r="F1" s="93" t="str">
        <f>'S1'!F1</f>
        <v>Niveau Actuel</v>
      </c>
      <c r="G1" s="93" t="str">
        <f>'S1'!G1</f>
        <v>Niveau Cible</v>
      </c>
      <c r="H1" s="93" t="str">
        <f>'S1'!H1</f>
        <v>Haute Priorité</v>
      </c>
      <c r="I1" s="93" t="str">
        <f>'S1'!I1</f>
        <v>Commentaires
Partagez des commentaires sur votre niveau actuel, votre niveau cible et les étapes d'action pour PASSER au niveau cible</v>
      </c>
      <c r="J1" s="115" t="str">
        <f>'S1'!J1</f>
        <v>Rapport D'étape
Sélectionnez l'état d'avancement dans le menu déroulant</v>
      </c>
      <c r="K1" s="115" t="str">
        <f>'S1'!K1</f>
        <v>Commentaires sur le Rapport D'avancement</v>
      </c>
    </row>
    <row r="2" spans="1:11" ht="90" x14ac:dyDescent="0.2">
      <c r="A2" s="15" t="s">
        <v>481</v>
      </c>
      <c r="B2" s="12" t="s">
        <v>486</v>
      </c>
      <c r="C2" s="10" t="s">
        <v>487</v>
      </c>
      <c r="D2" s="10" t="s">
        <v>488</v>
      </c>
      <c r="E2" s="10" t="s">
        <v>489</v>
      </c>
      <c r="F2" s="11"/>
      <c r="G2" s="11"/>
      <c r="H2" s="35"/>
      <c r="I2" s="11"/>
      <c r="J2" s="88"/>
      <c r="K2" s="11"/>
    </row>
    <row r="3" spans="1:11" ht="120" x14ac:dyDescent="0.2">
      <c r="A3" s="17"/>
      <c r="B3" s="12" t="s">
        <v>490</v>
      </c>
      <c r="C3" s="10" t="s">
        <v>491</v>
      </c>
      <c r="D3" s="10" t="s">
        <v>492</v>
      </c>
      <c r="E3" s="10" t="s">
        <v>485</v>
      </c>
      <c r="F3" s="11"/>
      <c r="G3" s="7"/>
      <c r="H3" s="35"/>
      <c r="I3" s="11"/>
      <c r="J3" s="88"/>
      <c r="K3" s="11"/>
    </row>
    <row r="4" spans="1:11" ht="150" x14ac:dyDescent="0.2">
      <c r="A4" s="21" t="s">
        <v>482</v>
      </c>
      <c r="B4" s="12" t="s">
        <v>483</v>
      </c>
      <c r="C4" s="10" t="s">
        <v>493</v>
      </c>
      <c r="D4" s="10" t="s">
        <v>494</v>
      </c>
      <c r="E4" s="10" t="s">
        <v>495</v>
      </c>
      <c r="F4" s="11"/>
      <c r="G4" s="7"/>
      <c r="H4" s="35"/>
      <c r="I4" s="7"/>
      <c r="J4" s="88"/>
      <c r="K4" s="11"/>
    </row>
    <row r="5" spans="1:11" ht="135" x14ac:dyDescent="0.2">
      <c r="A5" s="18" t="s">
        <v>484</v>
      </c>
      <c r="B5" s="12" t="s">
        <v>500</v>
      </c>
      <c r="C5" s="10" t="s">
        <v>501</v>
      </c>
      <c r="D5" s="10" t="s">
        <v>503</v>
      </c>
      <c r="E5" s="10" t="s">
        <v>502</v>
      </c>
      <c r="F5" s="11"/>
      <c r="G5" s="7"/>
      <c r="H5" s="35"/>
      <c r="I5" s="7"/>
      <c r="J5" s="88"/>
      <c r="K5" s="11"/>
    </row>
    <row r="6" spans="1:11" ht="105" x14ac:dyDescent="0.2">
      <c r="A6" s="20"/>
      <c r="B6" s="12" t="s">
        <v>499</v>
      </c>
      <c r="C6" s="10" t="s">
        <v>498</v>
      </c>
      <c r="D6" s="10" t="s">
        <v>497</v>
      </c>
      <c r="E6" s="10" t="s">
        <v>496</v>
      </c>
      <c r="F6" s="11"/>
      <c r="G6" s="7"/>
      <c r="H6" s="35"/>
      <c r="I6" s="7"/>
      <c r="J6" s="88"/>
      <c r="K6" s="11"/>
    </row>
  </sheetData>
  <printOptions horizontalCentered="1"/>
  <pageMargins left="0.25" right="0.25" top="0.75" bottom="0.75" header="0.15" footer="0.3"/>
  <pageSetup paperSize="9" scale="51" fitToHeight="0" orientation="landscape" r:id="rId1"/>
  <headerFooter>
    <oddHeader>&amp;L&amp;"Ubuntu,Bold"&amp;16E2 - DIVERSIFIER LES REVENUS
&amp;RElija "Etapa Actual" para cada fila de PQS
Asigne "Etapa de Objetivo" e indique el nivel de prioridad
Proporcione comentarios, cuando sea necesario
Use las últimas 2 columnas para seguir el progreso</oddHeader>
    <oddFooter xml:space="preserve">&amp;LPQS V3 Self-Assessment 
</oddFooter>
  </headerFooter>
  <extLst>
    <ext xmlns:x14="http://schemas.microsoft.com/office/spreadsheetml/2009/9/main" uri="{78C0D931-6437-407d-A8EE-F0AAD7539E65}">
      <x14:conditionalFormattings>
        <x14:conditionalFormatting xmlns:xm="http://schemas.microsoft.com/office/excel/2006/main">
          <x14:cfRule type="containsText" priority="10" operator="containsText" id="{35B3AEB1-394C-495F-95F7-31B3DB4D7D66}">
            <xm:f>NOT(ISERROR(SEARCH(Data!$F$2,H2)))</xm:f>
            <xm:f>Data!$F$2</xm:f>
            <x14:dxf>
              <font>
                <b/>
                <i val="0"/>
                <color rgb="FFFF0000"/>
              </font>
              <numFmt numFmtId="30" formatCode="@"/>
              <fill>
                <patternFill patternType="none">
                  <bgColor auto="1"/>
                </patternFill>
              </fill>
            </x14:dxf>
          </x14:cfRule>
          <xm:sqref>H2:H6</xm:sqref>
        </x14:conditionalFormatting>
        <x14:conditionalFormatting xmlns:xm="http://schemas.microsoft.com/office/excel/2006/main">
          <x14:cfRule type="expression" priority="162" id="{2131DE3B-3019-48A2-A8DC-8F300F6393CA}">
            <xm:f>IF(J2=Data!$U$3, TRUE, FALSE)</xm:f>
            <x14:dxf>
              <font>
                <color rgb="FF00B0F0"/>
              </font>
              <fill>
                <patternFill>
                  <bgColor rgb="FF00B0F0"/>
                </patternFill>
              </fill>
            </x14:dxf>
          </x14:cfRule>
          <x14:cfRule type="expression" priority="163" id="{84398DF2-BA3F-452A-B9DC-58B448D200B0}">
            <xm:f>IF(J2=Data!$U$4, TRUE, FALSE)</xm:f>
            <x14:dxf>
              <font>
                <color rgb="FF00B050"/>
              </font>
              <fill>
                <patternFill>
                  <bgColor rgb="FF00B050"/>
                </patternFill>
              </fill>
            </x14:dxf>
          </x14:cfRule>
          <x14:cfRule type="expression" priority="164" id="{2CB8D488-E895-4EA7-BF43-E9BB8CD93F0A}">
            <xm:f>IF(J2=Data!$U$5, TRUE, FALSE)</xm:f>
            <x14:dxf>
              <font>
                <color rgb="FFFFFF00"/>
              </font>
              <fill>
                <patternFill>
                  <bgColor rgb="FFFFFF00"/>
                </patternFill>
              </fill>
            </x14:dxf>
          </x14:cfRule>
          <x14:cfRule type="expression" priority="165" id="{968D9BAB-A1FB-4AF5-AD85-AE0853D04D73}">
            <xm:f>IF(J2=Data!$U$6, TRUE, FALSE)</xm:f>
            <x14:dxf>
              <font>
                <color rgb="FFFF0000"/>
              </font>
              <fill>
                <patternFill>
                  <bgColor rgb="FFFF0000"/>
                </patternFill>
              </fill>
            </x14:dxf>
          </x14:cfRule>
          <xm:sqref>J2:J1048576</xm:sqref>
        </x14:conditionalFormatting>
        <x14:conditionalFormatting xmlns:xm="http://schemas.microsoft.com/office/excel/2006/main">
          <x14:cfRule type="expression" priority="5" id="{82408963-C9FF-4CB9-8446-F8772E8269E8}">
            <xm:f>IF(F2=Data!$D$2, TRUE, FALSE)</xm:f>
            <x14:dxf>
              <fill>
                <patternFill>
                  <bgColor theme="6" tint="0.39994506668294322"/>
                </patternFill>
              </fill>
            </x14:dxf>
          </x14:cfRule>
          <xm:sqref>B2:B6</xm:sqref>
        </x14:conditionalFormatting>
        <x14:conditionalFormatting xmlns:xm="http://schemas.microsoft.com/office/excel/2006/main">
          <x14:cfRule type="expression" priority="4" id="{890985B5-9773-488A-B922-CF58FB3A835A}">
            <xm:f>IF(F2=Data!$D$3, TRUE, FALSE)</xm:f>
            <x14:dxf>
              <fill>
                <patternFill>
                  <bgColor theme="6" tint="0.39994506668294322"/>
                </patternFill>
              </fill>
            </x14:dxf>
          </x14:cfRule>
          <xm:sqref>C2:C6</xm:sqref>
        </x14:conditionalFormatting>
        <x14:conditionalFormatting xmlns:xm="http://schemas.microsoft.com/office/excel/2006/main">
          <x14:cfRule type="expression" priority="3" id="{DCA272B6-48C0-4BC3-AEF8-B82D3228398B}">
            <xm:f>IF(F2=Data!$D$4, TRUE, FALSE)</xm:f>
            <x14:dxf>
              <fill>
                <patternFill>
                  <bgColor theme="6" tint="0.39994506668294322"/>
                </patternFill>
              </fill>
            </x14:dxf>
          </x14:cfRule>
          <xm:sqref>D2:D6</xm:sqref>
        </x14:conditionalFormatting>
        <x14:conditionalFormatting xmlns:xm="http://schemas.microsoft.com/office/excel/2006/main">
          <x14:cfRule type="expression" priority="1" id="{18B0B842-D3E8-4B1E-9E5D-041D34356D48}">
            <xm:f>IF(F2=Data!$D$6, TRUE, FALSE)</xm:f>
            <x14:dxf>
              <fill>
                <patternFill>
                  <bgColor theme="6" tint="0.39994506668294322"/>
                </patternFill>
              </fill>
            </x14:dxf>
          </x14:cfRule>
          <x14:cfRule type="expression" priority="2" id="{5D338F92-5C1E-455C-B4C1-688934B82164}">
            <xm:f>IF(F2=Data!$D$5, TRUE, FALSE)</xm:f>
            <x14:dxf>
              <fill>
                <patternFill>
                  <bgColor theme="6" tint="0.39994506668294322"/>
                </patternFill>
              </fill>
            </x14:dxf>
          </x14:cfRule>
          <xm:sqref>E2:E6</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D3D24603-81A1-410F-935C-A37286C342A9}">
          <x14:formula1>
            <xm:f>Data!$D$2:$D$6</xm:f>
          </x14:formula1>
          <xm:sqref>F2:F6</xm:sqref>
        </x14:dataValidation>
        <x14:dataValidation type="list" allowBlank="1" showInputMessage="1" showErrorMessage="1" xr:uid="{2FF28AAE-15BB-49F6-89D3-329D4D93BC37}">
          <x14:formula1>
            <xm:f>Data!$E$2:$E$6</xm:f>
          </x14:formula1>
          <xm:sqref>G2:G6</xm:sqref>
        </x14:dataValidation>
        <x14:dataValidation type="list" allowBlank="1" showInputMessage="1" showErrorMessage="1" xr:uid="{DB585154-5617-446B-BF83-7CF8105AD231}">
          <x14:formula1>
            <xm:f>Data!$F$2</xm:f>
          </x14:formula1>
          <xm:sqref>H2:H6</xm:sqref>
        </x14:dataValidation>
        <x14:dataValidation type="list" allowBlank="1" showInputMessage="1" showErrorMessage="1" xr:uid="{157B7825-254D-457F-BFB7-4980EB731AD3}">
          <x14:formula1>
            <xm:f>Data!$U$3:$U$6</xm:f>
          </x14:formula1>
          <xm:sqref>J3:J6</xm:sqref>
        </x14:dataValidation>
        <x14:dataValidation type="list" allowBlank="1" showInputMessage="1" showErrorMessage="1" xr:uid="{08D544F5-FA8F-4947-BEA6-9A8F00C34475}">
          <x14:formula1>
            <xm:f>Data!$U$2:$U$6</xm:f>
          </x14:formula1>
          <xm:sqref>J2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364C4A-49A4-4863-BBA2-A175B0F8E545}">
  <sheetPr>
    <tabColor theme="6" tint="0.39997558519241921"/>
    <pageSetUpPr fitToPage="1"/>
  </sheetPr>
  <dimension ref="A1:K13"/>
  <sheetViews>
    <sheetView showGridLines="0" showRuler="0" view="pageLayout" topLeftCell="A4" zoomScale="70" zoomScaleNormal="85" zoomScaleSheetLayoutView="85" zoomScalePageLayoutView="70" workbookViewId="0">
      <selection activeCell="B2" sqref="B2:F2"/>
    </sheetView>
  </sheetViews>
  <sheetFormatPr defaultColWidth="3.21875" defaultRowHeight="15" x14ac:dyDescent="0.3"/>
  <cols>
    <col min="1" max="1" width="15.109375" style="1" customWidth="1"/>
    <col min="2" max="2" width="18.77734375" style="2" customWidth="1"/>
    <col min="3" max="3" width="34.44140625" style="3" customWidth="1"/>
    <col min="4" max="4" width="34.21875" style="4" customWidth="1"/>
    <col min="5" max="5" width="32.77734375" style="4" customWidth="1"/>
    <col min="6" max="6" width="12.88671875" style="5" customWidth="1"/>
    <col min="7" max="8" width="12.5546875" style="5" customWidth="1"/>
    <col min="9" max="9" width="44.44140625" style="5" customWidth="1"/>
    <col min="10" max="10" width="15.109375" style="89" customWidth="1"/>
    <col min="11" max="11" width="36.33203125" style="46" customWidth="1"/>
    <col min="12" max="12" width="3.21875" style="1" customWidth="1"/>
    <col min="13" max="28" width="3.21875" style="1"/>
    <col min="29" max="29" width="3.21875" style="1" customWidth="1"/>
    <col min="30" max="16384" width="3.21875" style="1"/>
  </cols>
  <sheetData>
    <row r="1" spans="1:11" ht="105" x14ac:dyDescent="0.2">
      <c r="A1" s="93" t="str">
        <f>'S1'!A1</f>
        <v>Référence du plan stratégique</v>
      </c>
      <c r="B1" s="93" t="str">
        <f>'S1'!B1</f>
        <v>Zone de PQS</v>
      </c>
      <c r="C1" s="93" t="str">
        <f>'S1'!C1</f>
        <v>Niveau 1</v>
      </c>
      <c r="D1" s="93" t="str">
        <f>'S1'!D1</f>
        <v>Niveau 2</v>
      </c>
      <c r="E1" s="93" t="str">
        <f>'S1'!E1</f>
        <v>Niveau 3</v>
      </c>
      <c r="F1" s="93" t="str">
        <f>'S1'!F1</f>
        <v>Niveau Actuel</v>
      </c>
      <c r="G1" s="93" t="str">
        <f>'S1'!G1</f>
        <v>Niveau Cible</v>
      </c>
      <c r="H1" s="93" t="str">
        <f>'S1'!H1</f>
        <v>Haute Priorité</v>
      </c>
      <c r="I1" s="93" t="str">
        <f>'S1'!I1</f>
        <v>Commentaires
Partagez des commentaires sur votre niveau actuel, votre niveau cible et les étapes d'action pour PASSER au niveau cible</v>
      </c>
      <c r="J1" s="115" t="str">
        <f>'S1'!J1</f>
        <v>Rapport D'étape
Sélectionnez l'état d'avancement dans le menu déroulant</v>
      </c>
      <c r="K1" s="115" t="str">
        <f>'S1'!K1</f>
        <v>Commentaires sur le Rapport D'avancement</v>
      </c>
    </row>
    <row r="2" spans="1:11" ht="120" x14ac:dyDescent="0.2">
      <c r="A2" s="15" t="s">
        <v>504</v>
      </c>
      <c r="B2" s="12" t="s">
        <v>505</v>
      </c>
      <c r="C2" s="10" t="s">
        <v>506</v>
      </c>
      <c r="D2" s="10" t="s">
        <v>507</v>
      </c>
      <c r="E2" s="10" t="s">
        <v>508</v>
      </c>
      <c r="F2" s="11"/>
      <c r="G2" s="11"/>
      <c r="H2" s="35"/>
      <c r="I2" s="11"/>
      <c r="J2" s="88"/>
      <c r="K2" s="11"/>
    </row>
    <row r="3" spans="1:11" ht="60" x14ac:dyDescent="0.2">
      <c r="A3" s="16"/>
      <c r="B3" s="12" t="s">
        <v>509</v>
      </c>
      <c r="C3" s="10" t="s">
        <v>510</v>
      </c>
      <c r="D3" s="10" t="s">
        <v>511</v>
      </c>
      <c r="E3" s="10" t="s">
        <v>512</v>
      </c>
      <c r="F3" s="11"/>
      <c r="G3" s="7"/>
      <c r="H3" s="35"/>
      <c r="I3" s="11"/>
      <c r="J3" s="88"/>
      <c r="K3" s="11"/>
    </row>
    <row r="4" spans="1:11" ht="90" x14ac:dyDescent="0.2">
      <c r="A4" s="19"/>
      <c r="B4" s="12" t="s">
        <v>513</v>
      </c>
      <c r="C4" s="10" t="s">
        <v>514</v>
      </c>
      <c r="D4" s="10" t="s">
        <v>515</v>
      </c>
      <c r="E4" s="10" t="s">
        <v>516</v>
      </c>
      <c r="F4" s="11"/>
      <c r="G4" s="7"/>
      <c r="H4" s="35"/>
      <c r="I4" s="7"/>
      <c r="J4" s="88"/>
      <c r="K4" s="11"/>
    </row>
    <row r="5" spans="1:11" ht="120" x14ac:dyDescent="0.2">
      <c r="A5" s="20"/>
      <c r="B5" s="12" t="s">
        <v>517</v>
      </c>
      <c r="C5" s="12" t="s">
        <v>518</v>
      </c>
      <c r="D5" s="10" t="s">
        <v>519</v>
      </c>
      <c r="E5" s="10" t="s">
        <v>520</v>
      </c>
      <c r="F5" s="10"/>
      <c r="G5" s="11"/>
      <c r="H5" s="35"/>
      <c r="I5" s="7"/>
      <c r="J5" s="88"/>
      <c r="K5" s="11"/>
    </row>
    <row r="6" spans="1:11" ht="105" x14ac:dyDescent="0.2">
      <c r="A6" s="21" t="s">
        <v>521</v>
      </c>
      <c r="B6" s="12" t="s">
        <v>522</v>
      </c>
      <c r="C6" s="12" t="s">
        <v>523</v>
      </c>
      <c r="D6" s="10" t="s">
        <v>524</v>
      </c>
      <c r="E6" s="10" t="s">
        <v>525</v>
      </c>
      <c r="F6" s="10"/>
      <c r="G6" s="11"/>
      <c r="H6" s="35"/>
      <c r="I6" s="7"/>
      <c r="J6" s="88"/>
      <c r="K6" s="11"/>
    </row>
    <row r="7" spans="1:11" ht="105" x14ac:dyDescent="0.2">
      <c r="A7" s="21" t="s">
        <v>526</v>
      </c>
      <c r="B7" s="12" t="s">
        <v>527</v>
      </c>
      <c r="C7" s="12" t="s">
        <v>528</v>
      </c>
      <c r="D7" s="10" t="s">
        <v>529</v>
      </c>
      <c r="E7" s="10" t="s">
        <v>530</v>
      </c>
      <c r="F7" s="10"/>
      <c r="G7" s="11"/>
      <c r="H7" s="35"/>
      <c r="I7" s="7"/>
      <c r="J7" s="88"/>
      <c r="K7" s="11"/>
    </row>
    <row r="8" spans="1:11" ht="90" x14ac:dyDescent="0.2">
      <c r="A8" s="18" t="s">
        <v>531</v>
      </c>
      <c r="B8" s="12" t="s">
        <v>532</v>
      </c>
      <c r="C8" s="12" t="s">
        <v>533</v>
      </c>
      <c r="D8" s="10" t="s">
        <v>534</v>
      </c>
      <c r="E8" s="10" t="s">
        <v>535</v>
      </c>
      <c r="F8" s="10"/>
      <c r="G8" s="11"/>
      <c r="H8" s="35"/>
      <c r="I8" s="7"/>
      <c r="J8" s="88"/>
      <c r="K8" s="11"/>
    </row>
    <row r="9" spans="1:11" ht="105" x14ac:dyDescent="0.2">
      <c r="A9" s="20"/>
      <c r="B9" s="12" t="s">
        <v>536</v>
      </c>
      <c r="C9" s="12" t="s">
        <v>537</v>
      </c>
      <c r="D9" s="10" t="s">
        <v>538</v>
      </c>
      <c r="E9" s="10" t="s">
        <v>539</v>
      </c>
      <c r="F9" s="10"/>
      <c r="G9" s="11"/>
      <c r="H9" s="35"/>
      <c r="I9" s="7"/>
      <c r="J9" s="88"/>
      <c r="K9" s="11"/>
    </row>
    <row r="10" spans="1:11" ht="105" x14ac:dyDescent="0.2">
      <c r="A10" s="21" t="s">
        <v>540</v>
      </c>
      <c r="B10" s="12" t="s">
        <v>541</v>
      </c>
      <c r="C10" s="12" t="s">
        <v>542</v>
      </c>
      <c r="D10" s="10" t="s">
        <v>543</v>
      </c>
      <c r="E10" s="10" t="s">
        <v>544</v>
      </c>
      <c r="F10" s="10"/>
      <c r="G10" s="11"/>
      <c r="H10" s="35"/>
      <c r="I10" s="7"/>
      <c r="J10" s="88"/>
      <c r="K10" s="11"/>
    </row>
    <row r="11" spans="1:11" x14ac:dyDescent="0.3">
      <c r="C11" s="12"/>
      <c r="D11" s="10"/>
      <c r="E11" s="10"/>
      <c r="F11" s="10"/>
      <c r="G11" s="11"/>
    </row>
    <row r="12" spans="1:11" x14ac:dyDescent="0.3">
      <c r="C12" s="12"/>
      <c r="D12" s="10"/>
      <c r="E12" s="10"/>
      <c r="F12" s="10"/>
      <c r="G12" s="11"/>
    </row>
    <row r="13" spans="1:11" x14ac:dyDescent="0.3">
      <c r="C13" s="12"/>
      <c r="D13" s="10"/>
      <c r="E13" s="10"/>
      <c r="F13" s="10"/>
      <c r="G13" s="11"/>
    </row>
  </sheetData>
  <printOptions horizontalCentered="1"/>
  <pageMargins left="0.7" right="0.7" top="0.75" bottom="0.75" header="0.15" footer="0.3"/>
  <pageSetup paperSize="9" scale="48" fitToHeight="0" orientation="landscape" r:id="rId1"/>
  <headerFooter alignWithMargins="0">
    <oddHeader>&amp;L&amp;"Ubuntu,Bold"&amp;16E3 - DÉVELOPPER LA MARQUE
&amp;RChoisissez "Niveau Actuel" pour chaque ligne de PQS
Attribuez "Niveau Cible" et indiquez le niveau de priorité
Fournir des commentaires, si nécessaire
Utilisez les 2 dernières colonnes pour suivre les progrès</oddHeader>
    <oddFooter xml:space="preserve">&amp;LPQS V3 Self-Assessment 
</oddFooter>
  </headerFooter>
  <extLst>
    <ext xmlns:x14="http://schemas.microsoft.com/office/spreadsheetml/2009/9/main" uri="{78C0D931-6437-407d-A8EE-F0AAD7539E65}">
      <x14:conditionalFormattings>
        <x14:conditionalFormatting xmlns:xm="http://schemas.microsoft.com/office/excel/2006/main">
          <x14:cfRule type="containsText" priority="15" operator="containsText" id="{72C7C163-AB02-4E91-B787-FE1BDE072AD3}">
            <xm:f>NOT(ISERROR(SEARCH(Data!$F$2,H2)))</xm:f>
            <xm:f>Data!$F$2</xm:f>
            <x14:dxf>
              <font>
                <b/>
                <i val="0"/>
                <color rgb="FFFF0000"/>
              </font>
              <numFmt numFmtId="30" formatCode="@"/>
              <fill>
                <patternFill patternType="none">
                  <bgColor auto="1"/>
                </patternFill>
              </fill>
            </x14:dxf>
          </x14:cfRule>
          <xm:sqref>H2:H10</xm:sqref>
        </x14:conditionalFormatting>
        <x14:conditionalFormatting xmlns:xm="http://schemas.microsoft.com/office/excel/2006/main">
          <x14:cfRule type="expression" priority="171" id="{D0A43926-AC2A-4A31-9A22-872BCB841AEB}">
            <xm:f>IF(J2=Data!$U$3, TRUE, FALSE)</xm:f>
            <x14:dxf>
              <font>
                <color rgb="FF00B0F0"/>
              </font>
              <fill>
                <patternFill>
                  <bgColor rgb="FF00B0F0"/>
                </patternFill>
              </fill>
            </x14:dxf>
          </x14:cfRule>
          <x14:cfRule type="expression" priority="172" id="{4A554E81-C3A6-48EC-8D69-9EEC10947AF3}">
            <xm:f>IF(J2=Data!$U$4, TRUE, FALSE)</xm:f>
            <x14:dxf>
              <font>
                <color rgb="FF00B050"/>
              </font>
              <fill>
                <patternFill>
                  <bgColor rgb="FF00B050"/>
                </patternFill>
              </fill>
            </x14:dxf>
          </x14:cfRule>
          <x14:cfRule type="expression" priority="173" id="{F89C2CC6-90FA-401E-BAB4-A423823814C1}">
            <xm:f>IF(J2=Data!$U$5, TRUE, FALSE)</xm:f>
            <x14:dxf>
              <font>
                <color rgb="FFFFFF00"/>
              </font>
              <fill>
                <patternFill>
                  <bgColor rgb="FFFFFF00"/>
                </patternFill>
              </fill>
            </x14:dxf>
          </x14:cfRule>
          <x14:cfRule type="expression" priority="174" id="{E30FAD45-D7BA-40DD-870D-A29C52194549}">
            <xm:f>IF(J2=Data!$U$6, TRUE, FALSE)</xm:f>
            <x14:dxf>
              <font>
                <color rgb="FFFF0000"/>
              </font>
              <fill>
                <patternFill>
                  <bgColor rgb="FFFF0000"/>
                </patternFill>
              </fill>
            </x14:dxf>
          </x14:cfRule>
          <xm:sqref>J2:J1048576</xm:sqref>
        </x14:conditionalFormatting>
        <x14:conditionalFormatting xmlns:xm="http://schemas.microsoft.com/office/excel/2006/main">
          <x14:cfRule type="expression" priority="10" id="{C86347E0-7059-4968-B50E-79AB994DD7E8}">
            <xm:f>IF(F2=Data!$D$2, TRUE, FALSE)</xm:f>
            <x14:dxf>
              <fill>
                <patternFill>
                  <bgColor theme="6" tint="0.39994506668294322"/>
                </patternFill>
              </fill>
            </x14:dxf>
          </x14:cfRule>
          <xm:sqref>B2:B10</xm:sqref>
        </x14:conditionalFormatting>
        <x14:conditionalFormatting xmlns:xm="http://schemas.microsoft.com/office/excel/2006/main">
          <x14:cfRule type="expression" priority="9" id="{7427E7B0-3EDA-43A2-9657-02668EA2AB4B}">
            <xm:f>IF(F2=Data!$D$3, TRUE, FALSE)</xm:f>
            <x14:dxf>
              <fill>
                <patternFill>
                  <bgColor theme="6" tint="0.39994506668294322"/>
                </patternFill>
              </fill>
            </x14:dxf>
          </x14:cfRule>
          <xm:sqref>C2:C10</xm:sqref>
        </x14:conditionalFormatting>
        <x14:conditionalFormatting xmlns:xm="http://schemas.microsoft.com/office/excel/2006/main">
          <x14:cfRule type="expression" priority="8" id="{18B2B67F-2D87-4842-8443-DE050DE625F0}">
            <xm:f>IF(F2=Data!$D$4, TRUE, FALSE)</xm:f>
            <x14:dxf>
              <fill>
                <patternFill>
                  <bgColor theme="6" tint="0.39994506668294322"/>
                </patternFill>
              </fill>
            </x14:dxf>
          </x14:cfRule>
          <xm:sqref>D2:D10</xm:sqref>
        </x14:conditionalFormatting>
        <x14:conditionalFormatting xmlns:xm="http://schemas.microsoft.com/office/excel/2006/main">
          <x14:cfRule type="expression" priority="6" id="{81DC5EBC-6E0B-41F9-AD80-2AD8D87E679D}">
            <xm:f>IF(F2=Data!$D$6, TRUE, FALSE)</xm:f>
            <x14:dxf>
              <fill>
                <patternFill>
                  <bgColor theme="6" tint="0.39994506668294322"/>
                </patternFill>
              </fill>
            </x14:dxf>
          </x14:cfRule>
          <x14:cfRule type="expression" priority="7" id="{D9F1ABD8-5670-40CC-88B5-B52A6F6DB181}">
            <xm:f>IF(F2=Data!$D$5, TRUE, FALSE)</xm:f>
            <x14:dxf>
              <fill>
                <patternFill>
                  <bgColor theme="6" tint="0.39994506668294322"/>
                </patternFill>
              </fill>
            </x14:dxf>
          </x14:cfRule>
          <xm:sqref>E2:E10</xm:sqref>
        </x14:conditionalFormatting>
        <x14:conditionalFormatting xmlns:xm="http://schemas.microsoft.com/office/excel/2006/main">
          <x14:cfRule type="expression" priority="5" id="{AFB94C75-A96E-4DC1-BAA3-5A0107C592BA}">
            <xm:f>IF(G5=Data!$D$2, TRUE, FALSE)</xm:f>
            <x14:dxf>
              <fill>
                <patternFill>
                  <bgColor theme="6" tint="0.39994506668294322"/>
                </patternFill>
              </fill>
            </x14:dxf>
          </x14:cfRule>
          <xm:sqref>C5:C13</xm:sqref>
        </x14:conditionalFormatting>
        <x14:conditionalFormatting xmlns:xm="http://schemas.microsoft.com/office/excel/2006/main">
          <x14:cfRule type="expression" priority="4" id="{736DF336-0858-4026-A709-FAB4A1B13D7A}">
            <xm:f>IF(G5=Data!$D$3, TRUE, FALSE)</xm:f>
            <x14:dxf>
              <fill>
                <patternFill>
                  <bgColor theme="6" tint="0.39994506668294322"/>
                </patternFill>
              </fill>
            </x14:dxf>
          </x14:cfRule>
          <xm:sqref>D5:D13</xm:sqref>
        </x14:conditionalFormatting>
        <x14:conditionalFormatting xmlns:xm="http://schemas.microsoft.com/office/excel/2006/main">
          <x14:cfRule type="expression" priority="3" id="{CD8BA34A-26EC-4FFA-BE0C-5AA7FD621883}">
            <xm:f>IF(G5=Data!$D$4, TRUE, FALSE)</xm:f>
            <x14:dxf>
              <fill>
                <patternFill>
                  <bgColor theme="6" tint="0.39994506668294322"/>
                </patternFill>
              </fill>
            </x14:dxf>
          </x14:cfRule>
          <xm:sqref>E5:E13</xm:sqref>
        </x14:conditionalFormatting>
        <x14:conditionalFormatting xmlns:xm="http://schemas.microsoft.com/office/excel/2006/main">
          <x14:cfRule type="expression" priority="1" id="{4C68111E-95F1-40C2-8B5E-1A77F6FEE203}">
            <xm:f>IF(G5=Data!$D$6, TRUE, FALSE)</xm:f>
            <x14:dxf>
              <fill>
                <patternFill>
                  <bgColor theme="6" tint="0.39994506668294322"/>
                </patternFill>
              </fill>
            </x14:dxf>
          </x14:cfRule>
          <x14:cfRule type="expression" priority="2" id="{D302FEBE-99E4-431E-B6D1-7FFCF9515FBF}">
            <xm:f>IF(G5=Data!$D$5, TRUE, FALSE)</xm:f>
            <x14:dxf>
              <fill>
                <patternFill>
                  <bgColor theme="6" tint="0.39994506668294322"/>
                </patternFill>
              </fill>
            </x14:dxf>
          </x14:cfRule>
          <xm:sqref>F5:F13</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8B7732EC-71C4-43C6-90DD-CB5B570512DD}">
          <x14:formula1>
            <xm:f>Data!$D$2:$D$6</xm:f>
          </x14:formula1>
          <xm:sqref>F2:F10</xm:sqref>
        </x14:dataValidation>
        <x14:dataValidation type="list" allowBlank="1" showInputMessage="1" showErrorMessage="1" xr:uid="{48D79B88-F8AB-4268-8DBC-AD07D352599E}">
          <x14:formula1>
            <xm:f>Data!$E$2:$E$6</xm:f>
          </x14:formula1>
          <xm:sqref>G2:G10</xm:sqref>
        </x14:dataValidation>
        <x14:dataValidation type="list" allowBlank="1" showInputMessage="1" showErrorMessage="1" xr:uid="{55A1194F-075B-49C0-B8C2-86DB9CAAEC12}">
          <x14:formula1>
            <xm:f>Data!$F$2</xm:f>
          </x14:formula1>
          <xm:sqref>H2:H10</xm:sqref>
        </x14:dataValidation>
        <x14:dataValidation type="list" allowBlank="1" showInputMessage="1" showErrorMessage="1" xr:uid="{2ED5C38F-9BBE-478D-97AA-AD6D966357B9}">
          <x14:formula1>
            <xm:f>Data!$U$2:$U$6</xm:f>
          </x14:formula1>
          <xm:sqref>J2:J10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B31E7-329F-4155-BA11-F3B0CF1135FC}">
  <sheetPr codeName="Sheet4">
    <tabColor theme="6" tint="-0.249977111117893"/>
    <pageSetUpPr fitToPage="1"/>
  </sheetPr>
  <dimension ref="A1:K18"/>
  <sheetViews>
    <sheetView showGridLines="0" showRuler="0" view="pageLayout" topLeftCell="A2" zoomScale="70" zoomScaleNormal="85" zoomScaleSheetLayoutView="40" zoomScalePageLayoutView="70" workbookViewId="0">
      <selection activeCell="B3" sqref="B3"/>
    </sheetView>
  </sheetViews>
  <sheetFormatPr defaultColWidth="3.21875" defaultRowHeight="15" x14ac:dyDescent="0.3"/>
  <cols>
    <col min="1" max="1" width="17.33203125" style="1" customWidth="1"/>
    <col min="2" max="2" width="18.77734375" style="2" customWidth="1"/>
    <col min="3" max="3" width="34.44140625" style="3" customWidth="1"/>
    <col min="4" max="4" width="34.21875" style="4" customWidth="1"/>
    <col min="5" max="5" width="32.77734375" style="4" customWidth="1"/>
    <col min="6" max="6" width="12.88671875" style="5" customWidth="1"/>
    <col min="7" max="8" width="12.5546875" style="5" customWidth="1"/>
    <col min="9" max="9" width="44.33203125" style="5" customWidth="1"/>
    <col min="10" max="10" width="15.44140625" style="89" customWidth="1"/>
    <col min="11" max="11" width="32.21875" style="46" customWidth="1"/>
    <col min="12" max="12" width="3.21875" style="1" customWidth="1"/>
    <col min="13" max="28" width="3.21875" style="1"/>
    <col min="29" max="29" width="3.21875" style="1" customWidth="1"/>
    <col min="30" max="16384" width="3.21875" style="1"/>
  </cols>
  <sheetData>
    <row r="1" spans="1:11" ht="105" x14ac:dyDescent="0.2">
      <c r="A1" s="93" t="str">
        <f>'S1'!A1</f>
        <v>Référence du plan stratégique</v>
      </c>
      <c r="B1" s="93" t="str">
        <f>'S1'!B1</f>
        <v>Zone de PQS</v>
      </c>
      <c r="C1" s="93" t="str">
        <f>'S1'!C1</f>
        <v>Niveau 1</v>
      </c>
      <c r="D1" s="93" t="str">
        <f>'S1'!D1</f>
        <v>Niveau 2</v>
      </c>
      <c r="E1" s="93" t="str">
        <f>'S1'!E1</f>
        <v>Niveau 3</v>
      </c>
      <c r="F1" s="93" t="str">
        <f>'S1'!F1</f>
        <v>Niveau Actuel</v>
      </c>
      <c r="G1" s="93" t="str">
        <f>'S1'!G1</f>
        <v>Niveau Cible</v>
      </c>
      <c r="H1" s="93" t="str">
        <f>'S1'!H1</f>
        <v>Haute Priorité</v>
      </c>
      <c r="I1" s="93" t="str">
        <f>'S1'!I1</f>
        <v>Commentaires
Partagez des commentaires sur votre niveau actuel, votre niveau cible et les étapes d'action pour PASSER au niveau cible</v>
      </c>
      <c r="J1" s="115" t="str">
        <f>'S1'!J1</f>
        <v>Rapport D'étape
Sélectionnez l'état d'avancement dans le menu déroulant</v>
      </c>
      <c r="K1" s="115" t="str">
        <f>'S1'!K1</f>
        <v>Commentaires sur le Rapport D'avancement</v>
      </c>
    </row>
    <row r="2" spans="1:11" ht="120" x14ac:dyDescent="0.2">
      <c r="A2" s="21" t="s">
        <v>545</v>
      </c>
      <c r="B2" s="12" t="s">
        <v>546</v>
      </c>
      <c r="C2" s="10" t="s">
        <v>547</v>
      </c>
      <c r="D2" s="10" t="s">
        <v>548</v>
      </c>
      <c r="E2" s="10" t="s">
        <v>549</v>
      </c>
      <c r="F2" s="11"/>
      <c r="G2" s="11"/>
      <c r="H2" s="35"/>
      <c r="I2" s="11"/>
      <c r="J2" s="88"/>
      <c r="K2" s="11"/>
    </row>
    <row r="3" spans="1:11" ht="105" x14ac:dyDescent="0.2">
      <c r="A3" s="18" t="s">
        <v>550</v>
      </c>
      <c r="B3" s="12" t="s">
        <v>643</v>
      </c>
      <c r="C3" s="10" t="s">
        <v>551</v>
      </c>
      <c r="D3" s="10" t="s">
        <v>552</v>
      </c>
      <c r="E3" s="10" t="s">
        <v>553</v>
      </c>
      <c r="F3" s="11"/>
      <c r="G3" s="7"/>
      <c r="H3" s="35"/>
      <c r="I3" s="11"/>
      <c r="J3" s="88"/>
      <c r="K3" s="11"/>
    </row>
    <row r="4" spans="1:11" ht="105" x14ac:dyDescent="0.2">
      <c r="A4" s="18" t="s">
        <v>554</v>
      </c>
      <c r="B4" s="12" t="s">
        <v>555</v>
      </c>
      <c r="C4" s="10" t="s">
        <v>556</v>
      </c>
      <c r="D4" s="10" t="s">
        <v>557</v>
      </c>
      <c r="E4" s="10" t="s">
        <v>558</v>
      </c>
      <c r="F4" s="11"/>
      <c r="G4" s="7"/>
      <c r="H4" s="35"/>
      <c r="I4" s="7"/>
      <c r="J4" s="88"/>
      <c r="K4" s="11"/>
    </row>
    <row r="5" spans="1:11" ht="120" x14ac:dyDescent="0.2">
      <c r="A5" s="19"/>
      <c r="B5" s="12" t="s">
        <v>559</v>
      </c>
      <c r="C5" s="10" t="s">
        <v>560</v>
      </c>
      <c r="D5" s="10" t="s">
        <v>561</v>
      </c>
      <c r="E5" s="10" t="s">
        <v>562</v>
      </c>
      <c r="F5" s="11"/>
      <c r="G5" s="7"/>
      <c r="H5" s="35"/>
      <c r="I5" s="7"/>
      <c r="J5" s="88"/>
      <c r="K5" s="11"/>
    </row>
    <row r="6" spans="1:11" ht="90" x14ac:dyDescent="0.2">
      <c r="A6" s="20"/>
      <c r="B6" s="12" t="s">
        <v>563</v>
      </c>
      <c r="C6" s="10" t="s">
        <v>564</v>
      </c>
      <c r="D6" s="10" t="s">
        <v>565</v>
      </c>
      <c r="E6" s="10" t="s">
        <v>566</v>
      </c>
      <c r="F6" s="11"/>
      <c r="G6" s="7"/>
      <c r="H6" s="35"/>
      <c r="I6" s="7"/>
      <c r="J6" s="88"/>
      <c r="K6" s="11"/>
    </row>
    <row r="7" spans="1:11" ht="120" x14ac:dyDescent="0.2">
      <c r="A7" s="19" t="s">
        <v>567</v>
      </c>
      <c r="B7" s="12" t="s">
        <v>568</v>
      </c>
      <c r="C7" s="10" t="s">
        <v>569</v>
      </c>
      <c r="D7" s="10" t="s">
        <v>570</v>
      </c>
      <c r="E7" s="10" t="s">
        <v>571</v>
      </c>
      <c r="F7" s="11"/>
      <c r="G7" s="7"/>
      <c r="H7" s="35"/>
      <c r="I7" s="7"/>
      <c r="J7" s="88"/>
      <c r="K7" s="11"/>
    </row>
    <row r="8" spans="1:11" ht="75" x14ac:dyDescent="0.2">
      <c r="A8" s="19"/>
      <c r="B8" s="12" t="s">
        <v>572</v>
      </c>
      <c r="C8" s="10" t="s">
        <v>573</v>
      </c>
      <c r="D8" s="10" t="s">
        <v>574</v>
      </c>
      <c r="E8" s="10" t="s">
        <v>575</v>
      </c>
      <c r="F8" s="11"/>
      <c r="G8" s="7"/>
      <c r="H8" s="35"/>
      <c r="I8" s="7"/>
      <c r="J8" s="88"/>
      <c r="K8" s="11"/>
    </row>
    <row r="9" spans="1:11" ht="105" x14ac:dyDescent="0.2">
      <c r="A9" s="19"/>
      <c r="B9" s="12" t="s">
        <v>576</v>
      </c>
      <c r="C9" s="10" t="s">
        <v>577</v>
      </c>
      <c r="D9" s="10" t="s">
        <v>578</v>
      </c>
      <c r="E9" s="10" t="s">
        <v>579</v>
      </c>
      <c r="F9" s="11"/>
      <c r="G9" s="7"/>
      <c r="H9" s="35"/>
      <c r="I9" s="7"/>
      <c r="J9" s="88"/>
      <c r="K9" s="11"/>
    </row>
    <row r="10" spans="1:11" ht="90" x14ac:dyDescent="0.2">
      <c r="A10" s="19"/>
      <c r="B10" s="12" t="s">
        <v>580</v>
      </c>
      <c r="C10" s="10" t="s">
        <v>581</v>
      </c>
      <c r="D10" s="10" t="s">
        <v>582</v>
      </c>
      <c r="E10" s="10" t="s">
        <v>583</v>
      </c>
      <c r="F10" s="11"/>
      <c r="G10" s="7"/>
      <c r="H10" s="35"/>
      <c r="I10" s="7"/>
      <c r="J10" s="88"/>
      <c r="K10" s="11"/>
    </row>
    <row r="11" spans="1:11" ht="75" x14ac:dyDescent="0.2">
      <c r="A11" s="20"/>
      <c r="B11" s="12" t="s">
        <v>584</v>
      </c>
      <c r="C11" s="10" t="s">
        <v>585</v>
      </c>
      <c r="D11" s="10" t="s">
        <v>586</v>
      </c>
      <c r="E11" s="10" t="s">
        <v>587</v>
      </c>
      <c r="F11" s="11"/>
      <c r="G11" s="7"/>
      <c r="H11" s="35"/>
      <c r="I11" s="7"/>
      <c r="J11" s="88"/>
      <c r="K11" s="11"/>
    </row>
    <row r="12" spans="1:11" ht="180" x14ac:dyDescent="0.2">
      <c r="A12" s="20" t="s">
        <v>610</v>
      </c>
      <c r="B12" s="12" t="s">
        <v>611</v>
      </c>
      <c r="C12" s="10" t="s">
        <v>612</v>
      </c>
      <c r="D12" s="10" t="s">
        <v>613</v>
      </c>
      <c r="E12" s="10" t="s">
        <v>614</v>
      </c>
      <c r="F12" s="11"/>
      <c r="G12" s="7"/>
      <c r="H12" s="42"/>
      <c r="I12" s="43"/>
      <c r="J12" s="90"/>
      <c r="K12" s="43"/>
    </row>
    <row r="13" spans="1:11" ht="90" x14ac:dyDescent="0.2">
      <c r="A13" s="18" t="s">
        <v>615</v>
      </c>
      <c r="B13" s="12" t="s">
        <v>616</v>
      </c>
      <c r="C13" s="10" t="s">
        <v>617</v>
      </c>
      <c r="D13" s="10" t="s">
        <v>618</v>
      </c>
      <c r="E13" s="10" t="s">
        <v>619</v>
      </c>
      <c r="F13" s="11"/>
      <c r="G13" s="7"/>
      <c r="H13" s="40"/>
      <c r="I13" s="41"/>
      <c r="J13" s="91"/>
      <c r="K13" s="41"/>
    </row>
    <row r="14" spans="1:11" ht="90" x14ac:dyDescent="0.2">
      <c r="A14" s="18" t="s">
        <v>620</v>
      </c>
      <c r="B14" s="12" t="s">
        <v>621</v>
      </c>
      <c r="C14" s="10" t="s">
        <v>622</v>
      </c>
      <c r="D14" s="10" t="s">
        <v>623</v>
      </c>
      <c r="E14" s="10" t="s">
        <v>624</v>
      </c>
      <c r="F14" s="11"/>
      <c r="G14" s="7"/>
      <c r="H14" s="35"/>
      <c r="I14" s="7"/>
      <c r="J14" s="88"/>
      <c r="K14" s="11"/>
    </row>
    <row r="15" spans="1:11" ht="90" x14ac:dyDescent="0.2">
      <c r="A15" s="19"/>
      <c r="B15" s="12" t="s">
        <v>625</v>
      </c>
      <c r="C15" s="10" t="s">
        <v>626</v>
      </c>
      <c r="D15" s="10" t="s">
        <v>627</v>
      </c>
      <c r="E15" s="10" t="s">
        <v>628</v>
      </c>
      <c r="F15" s="11"/>
      <c r="G15" s="7"/>
      <c r="H15" s="42"/>
      <c r="I15" s="43"/>
      <c r="J15" s="90"/>
      <c r="K15" s="43"/>
    </row>
    <row r="16" spans="1:11" ht="60" x14ac:dyDescent="0.2">
      <c r="A16" s="19"/>
      <c r="B16" s="12" t="s">
        <v>629</v>
      </c>
      <c r="C16" s="10" t="s">
        <v>630</v>
      </c>
      <c r="D16" s="10" t="s">
        <v>631</v>
      </c>
      <c r="E16" s="10" t="s">
        <v>632</v>
      </c>
      <c r="F16" s="11"/>
      <c r="G16" s="7"/>
      <c r="H16" s="40"/>
      <c r="I16" s="41"/>
      <c r="J16" s="91"/>
      <c r="K16" s="41"/>
    </row>
    <row r="17" spans="1:11" ht="195" x14ac:dyDescent="0.2">
      <c r="A17" s="20"/>
      <c r="B17" s="12" t="s">
        <v>633</v>
      </c>
      <c r="C17" s="10" t="s">
        <v>634</v>
      </c>
      <c r="D17" s="10" t="s">
        <v>635</v>
      </c>
      <c r="E17" s="10" t="s">
        <v>636</v>
      </c>
      <c r="F17" s="11"/>
      <c r="G17" s="7"/>
      <c r="H17" s="35"/>
      <c r="I17" s="7"/>
      <c r="J17" s="88"/>
      <c r="K17" s="11"/>
    </row>
    <row r="18" spans="1:11" ht="150" x14ac:dyDescent="0.2">
      <c r="A18" s="20" t="s">
        <v>637</v>
      </c>
      <c r="B18" s="12" t="s">
        <v>638</v>
      </c>
      <c r="C18" s="10" t="s">
        <v>639</v>
      </c>
      <c r="D18" s="10" t="s">
        <v>640</v>
      </c>
      <c r="E18" s="10" t="s">
        <v>641</v>
      </c>
      <c r="F18" s="11"/>
      <c r="G18" s="7"/>
      <c r="H18" s="35"/>
      <c r="I18" s="7"/>
      <c r="J18" s="88"/>
      <c r="K18" s="11"/>
    </row>
  </sheetData>
  <phoneticPr fontId="1" type="noConversion"/>
  <printOptions horizontalCentered="1"/>
  <pageMargins left="0.7" right="0.7" top="0.75" bottom="0.75" header="0.15" footer="0.3"/>
  <pageSetup paperSize="9" scale="49" fitToHeight="0" orientation="landscape" r:id="rId1"/>
  <headerFooter alignWithMargins="0">
    <oddHeader>&amp;L&amp;"Ubuntu,Bold"&amp;16E4 - IMPULSER L'EXCELLENCE
&amp;RChoisissez "Niveau Actuel" pour chaque ligne de PQS
Attribuez "Niveau Cible" et indiquez le niveau de priorité
Fournir des commentaires
Utilisez les 2 dernières colonnes pour suivre les progrès</oddHeader>
    <oddFooter xml:space="preserve">&amp;LPQS V3 Self-Assessment 
</oddFooter>
  </headerFooter>
  <extLst>
    <ext xmlns:x14="http://schemas.microsoft.com/office/spreadsheetml/2009/9/main" uri="{78C0D931-6437-407d-A8EE-F0AAD7539E65}">
      <x14:conditionalFormattings>
        <x14:conditionalFormatting xmlns:xm="http://schemas.microsoft.com/office/excel/2006/main">
          <x14:cfRule type="containsText" priority="11" operator="containsText" id="{AEBC9E1A-8868-4778-8EE5-9E5E0F4C03FE}">
            <xm:f>NOT(ISERROR(SEARCH(Data!$F$2,H2)))</xm:f>
            <xm:f>Data!$F$2</xm:f>
            <x14:dxf>
              <font>
                <b/>
                <i val="0"/>
                <color rgb="FFFF0000"/>
              </font>
              <numFmt numFmtId="30" formatCode="@"/>
              <fill>
                <patternFill patternType="none">
                  <bgColor auto="1"/>
                </patternFill>
              </fill>
            </x14:dxf>
          </x14:cfRule>
          <xm:sqref>H2:H17</xm:sqref>
        </x14:conditionalFormatting>
        <x14:conditionalFormatting xmlns:xm="http://schemas.microsoft.com/office/excel/2006/main">
          <x14:cfRule type="containsText" priority="10" operator="containsText" id="{CAE86B9A-46D5-446C-B60A-D67056941A75}">
            <xm:f>NOT(ISERROR(SEARCH(Data!$F$2,H18)))</xm:f>
            <xm:f>Data!$F$2</xm:f>
            <x14:dxf>
              <font>
                <b/>
                <i val="0"/>
                <color rgb="FFFF0000"/>
              </font>
              <numFmt numFmtId="30" formatCode="@"/>
              <fill>
                <patternFill patternType="none">
                  <bgColor auto="1"/>
                </patternFill>
              </fill>
            </x14:dxf>
          </x14:cfRule>
          <xm:sqref>H18</xm:sqref>
        </x14:conditionalFormatting>
        <x14:conditionalFormatting xmlns:xm="http://schemas.microsoft.com/office/excel/2006/main">
          <x14:cfRule type="expression" priority="170" id="{C9EFB2FA-33B0-4324-9E24-405D53A757C3}">
            <xm:f>IF(J2=Data!$U$3, TRUE, FALSE)</xm:f>
            <x14:dxf>
              <font>
                <color rgb="FF00B0F0"/>
              </font>
              <fill>
                <patternFill>
                  <bgColor rgb="FF00B0F0"/>
                </patternFill>
              </fill>
            </x14:dxf>
          </x14:cfRule>
          <x14:cfRule type="expression" priority="171" id="{1E65FF16-C72D-46CB-AC9D-C7C497B9E46A}">
            <xm:f>IF(J2=Data!$U$4, TRUE, FALSE)</xm:f>
            <x14:dxf>
              <font>
                <color rgb="FF00B050"/>
              </font>
              <fill>
                <patternFill>
                  <bgColor rgb="FF00B050"/>
                </patternFill>
              </fill>
            </x14:dxf>
          </x14:cfRule>
          <x14:cfRule type="expression" priority="172" id="{5792A971-19A4-4CA8-AB8F-F7CC29ADB458}">
            <xm:f>IF(J2=Data!$U$5, TRUE, FALSE)</xm:f>
            <x14:dxf>
              <font>
                <color rgb="FFFFFF00"/>
              </font>
              <fill>
                <patternFill>
                  <bgColor rgb="FFFFFF00"/>
                </patternFill>
              </fill>
            </x14:dxf>
          </x14:cfRule>
          <x14:cfRule type="expression" priority="173" id="{7E81F67A-DF1A-4129-8F41-00C176B4C40A}">
            <xm:f>IF(J2=Data!$U$6, TRUE, FALSE)</xm:f>
            <x14:dxf>
              <font>
                <color rgb="FFFF0000"/>
              </font>
              <fill>
                <patternFill>
                  <bgColor rgb="FFFF0000"/>
                </patternFill>
              </fill>
            </x14:dxf>
          </x14:cfRule>
          <xm:sqref>J2:J1048576</xm:sqref>
        </x14:conditionalFormatting>
        <x14:conditionalFormatting xmlns:xm="http://schemas.microsoft.com/office/excel/2006/main">
          <x14:cfRule type="expression" priority="5" id="{68008E60-46DF-4ACB-923A-7A2C3534F187}">
            <xm:f>IF(F2=Data!$D$2, TRUE, FALSE)</xm:f>
            <x14:dxf>
              <fill>
                <patternFill>
                  <bgColor theme="6" tint="0.39994506668294322"/>
                </patternFill>
              </fill>
            </x14:dxf>
          </x14:cfRule>
          <xm:sqref>B2:B18</xm:sqref>
        </x14:conditionalFormatting>
        <x14:conditionalFormatting xmlns:xm="http://schemas.microsoft.com/office/excel/2006/main">
          <x14:cfRule type="expression" priority="4" id="{B566BA99-E0A6-4AC5-B4CC-7DE363653AC3}">
            <xm:f>IF(F2=Data!$D$3, TRUE, FALSE)</xm:f>
            <x14:dxf>
              <fill>
                <patternFill>
                  <bgColor theme="6" tint="0.39994506668294322"/>
                </patternFill>
              </fill>
            </x14:dxf>
          </x14:cfRule>
          <xm:sqref>C2:C18</xm:sqref>
        </x14:conditionalFormatting>
        <x14:conditionalFormatting xmlns:xm="http://schemas.microsoft.com/office/excel/2006/main">
          <x14:cfRule type="expression" priority="3" id="{5D77DB26-2249-41FE-9A61-0F1D7538EBF6}">
            <xm:f>IF(F2=Data!$D$4, TRUE, FALSE)</xm:f>
            <x14:dxf>
              <fill>
                <patternFill>
                  <bgColor theme="6" tint="0.39994506668294322"/>
                </patternFill>
              </fill>
            </x14:dxf>
          </x14:cfRule>
          <xm:sqref>D2:D18</xm:sqref>
        </x14:conditionalFormatting>
        <x14:conditionalFormatting xmlns:xm="http://schemas.microsoft.com/office/excel/2006/main">
          <x14:cfRule type="expression" priority="1" id="{3B4320C6-CCFA-402D-BE10-88F52754BEF9}">
            <xm:f>IF(F2=Data!$D$6, TRUE, FALSE)</xm:f>
            <x14:dxf>
              <fill>
                <patternFill>
                  <bgColor theme="6" tint="0.39994506668294322"/>
                </patternFill>
              </fill>
            </x14:dxf>
          </x14:cfRule>
          <x14:cfRule type="expression" priority="2" id="{7531E187-A534-4C18-BDA6-091646F0BAE7}">
            <xm:f>IF(F2=Data!$D$5, TRUE, FALSE)</xm:f>
            <x14:dxf>
              <fill>
                <patternFill>
                  <bgColor theme="6" tint="0.39994506668294322"/>
                </patternFill>
              </fill>
            </x14:dxf>
          </x14:cfRule>
          <xm:sqref>E2:E18</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CF3DAEF8-B7DF-4FCB-9B88-EE4A793A7860}">
          <x14:formula1>
            <xm:f>Data!$D$2:$D$6</xm:f>
          </x14:formula1>
          <xm:sqref>F2:F18</xm:sqref>
        </x14:dataValidation>
        <x14:dataValidation type="list" allowBlank="1" showInputMessage="1" showErrorMessage="1" xr:uid="{987F7C49-DDA8-4AA5-A38B-E3065E90C5F0}">
          <x14:formula1>
            <xm:f>Data!$E$2:$E$6</xm:f>
          </x14:formula1>
          <xm:sqref>G2:G18</xm:sqref>
        </x14:dataValidation>
        <x14:dataValidation type="list" allowBlank="1" showInputMessage="1" showErrorMessage="1" xr:uid="{6E7D7389-B01C-4FA8-AC72-CA1540FA231D}">
          <x14:formula1>
            <xm:f>Data!$F$2</xm:f>
          </x14:formula1>
          <xm:sqref>H2:H18</xm:sqref>
        </x14:dataValidation>
        <x14:dataValidation type="list" allowBlank="1" showInputMessage="1" showErrorMessage="1" xr:uid="{E0222203-46C2-4AC9-8B19-917E7E66BEF7}">
          <x14:formula1>
            <xm:f>Data!$U$2:$U$6</xm:f>
          </x14:formula1>
          <xm:sqref>J2:J18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579B8-FBBB-4B25-A0C2-3A938A755E98}">
  <sheetPr>
    <tabColor theme="4" tint="0.39997558519241921"/>
    <pageSetUpPr fitToPage="1"/>
  </sheetPr>
  <dimension ref="A2:H38"/>
  <sheetViews>
    <sheetView showGridLines="0" tabSelected="1" showRuler="0" view="pageLayout" zoomScaleNormal="85" zoomScaleSheetLayoutView="70" workbookViewId="0">
      <selection activeCell="A22" sqref="A22"/>
    </sheetView>
  </sheetViews>
  <sheetFormatPr defaultColWidth="3.21875" defaultRowHeight="15" x14ac:dyDescent="0.3"/>
  <cols>
    <col min="1" max="1" width="62.6640625" style="1" bestFit="1" customWidth="1"/>
    <col min="2" max="2" width="14" style="1" customWidth="1"/>
    <col min="3" max="3" width="11.21875" style="2" customWidth="1"/>
    <col min="4" max="4" width="11.21875" style="3" customWidth="1"/>
    <col min="5" max="6" width="11.21875" style="4" customWidth="1"/>
    <col min="7" max="7" width="11.6640625" style="5" customWidth="1"/>
    <col min="8" max="8" width="19.44140625" style="5" customWidth="1"/>
    <col min="9" max="11" width="3.21875" style="1" customWidth="1"/>
    <col min="12" max="27" width="3.21875" style="1"/>
    <col min="28" max="28" width="3.21875" style="1" customWidth="1"/>
    <col min="29" max="16384" width="3.21875" style="1"/>
  </cols>
  <sheetData>
    <row r="2" spans="1:8" ht="16.8" x14ac:dyDescent="0.35">
      <c r="A2" s="48" t="s">
        <v>588</v>
      </c>
      <c r="B2" s="48"/>
    </row>
    <row r="4" spans="1:8" x14ac:dyDescent="0.3">
      <c r="A4" s="45" t="s">
        <v>589</v>
      </c>
      <c r="B4" s="45"/>
    </row>
    <row r="5" spans="1:8" ht="15.6" thickBot="1" x14ac:dyDescent="0.35">
      <c r="A5" s="44"/>
      <c r="B5" s="44"/>
    </row>
    <row r="6" spans="1:8" ht="53.4" thickBot="1" x14ac:dyDescent="0.35">
      <c r="A6" s="57" t="s">
        <v>606</v>
      </c>
      <c r="B6" s="58" t="str">
        <f>Data!D2</f>
        <v>Nous n'avons pas encore atteint l'étape 1.</v>
      </c>
      <c r="C6" s="59" t="str">
        <f>Data!D3</f>
        <v>Niveau 1</v>
      </c>
      <c r="D6" s="59" t="str">
        <f>Data!D4</f>
        <v>Niveau 2</v>
      </c>
      <c r="E6" s="59" t="str">
        <f>Data!D5</f>
        <v>Niveau 3</v>
      </c>
      <c r="F6" s="60" t="str">
        <f>Data!D6</f>
        <v>Niveau 3+</v>
      </c>
      <c r="H6" s="1"/>
    </row>
    <row r="7" spans="1:8" ht="14.4" customHeight="1" x14ac:dyDescent="0.3">
      <c r="A7" s="96" t="str">
        <f>Data!H2</f>
        <v>S1 - PROGRAMMATION LOCALE</v>
      </c>
      <c r="B7" s="97">
        <f>Data!I12</f>
        <v>0</v>
      </c>
      <c r="C7" s="97">
        <f>Data!J12</f>
        <v>0</v>
      </c>
      <c r="D7" s="97">
        <f>Data!K12</f>
        <v>0</v>
      </c>
      <c r="E7" s="97">
        <f>Data!L12</f>
        <v>0</v>
      </c>
      <c r="F7" s="97">
        <f>Data!M12</f>
        <v>0</v>
      </c>
      <c r="H7" s="1"/>
    </row>
    <row r="8" spans="1:8" ht="14.4" customHeight="1" x14ac:dyDescent="0.3">
      <c r="A8" s="96" t="str">
        <f>Data!H3</f>
        <v>S2 - AUTONOMISATION DES ATHLÈTES ET DES JEUNES</v>
      </c>
      <c r="B8" s="97">
        <f>Data!I13</f>
        <v>0</v>
      </c>
      <c r="C8" s="97">
        <f>Data!J13</f>
        <v>0</v>
      </c>
      <c r="D8" s="97">
        <f>Data!K13</f>
        <v>0</v>
      </c>
      <c r="E8" s="97">
        <f>Data!L13</f>
        <v>0</v>
      </c>
      <c r="F8" s="97">
        <f>Data!M13</f>
        <v>0</v>
      </c>
      <c r="H8" s="1"/>
    </row>
    <row r="9" spans="1:8" ht="14.4" customHeight="1" x14ac:dyDescent="0.3">
      <c r="A9" s="96" t="str">
        <f>Data!H4</f>
        <v>S3 - DÉVELOPPER DES PRATIQUES INCLUSIVES</v>
      </c>
      <c r="B9" s="97">
        <f>Data!I14</f>
        <v>0</v>
      </c>
      <c r="C9" s="97">
        <f>Data!J14</f>
        <v>0</v>
      </c>
      <c r="D9" s="97">
        <f>Data!K14</f>
        <v>0</v>
      </c>
      <c r="E9" s="97">
        <f>Data!L14</f>
        <v>0</v>
      </c>
      <c r="F9" s="97">
        <f>Data!M14</f>
        <v>0</v>
      </c>
      <c r="H9" s="1"/>
    </row>
    <row r="10" spans="1:8" ht="14.4" customHeight="1" x14ac:dyDescent="0.3">
      <c r="A10" s="96" t="str">
        <f>Data!H5</f>
        <v>E1 - NUMÉRISER LE MOUVEMENT</v>
      </c>
      <c r="B10" s="97">
        <f>Data!I15</f>
        <v>0</v>
      </c>
      <c r="C10" s="97">
        <f>Data!J15</f>
        <v>0</v>
      </c>
      <c r="D10" s="97">
        <f>Data!K15</f>
        <v>0</v>
      </c>
      <c r="E10" s="97">
        <f>Data!L15</f>
        <v>0</v>
      </c>
      <c r="F10" s="97">
        <f>Data!M15</f>
        <v>0</v>
      </c>
      <c r="H10" s="1"/>
    </row>
    <row r="11" spans="1:8" ht="14.4" customHeight="1" x14ac:dyDescent="0.3">
      <c r="A11" s="96" t="str">
        <f>Data!H6</f>
        <v>E2 - DIVERSIFIER LES REVENUS</v>
      </c>
      <c r="B11" s="97">
        <f>Data!I16</f>
        <v>0</v>
      </c>
      <c r="C11" s="97">
        <f>Data!J16</f>
        <v>0</v>
      </c>
      <c r="D11" s="97">
        <f>Data!K16</f>
        <v>0</v>
      </c>
      <c r="E11" s="97">
        <f>Data!L16</f>
        <v>0</v>
      </c>
      <c r="F11" s="97">
        <f>Data!M16</f>
        <v>0</v>
      </c>
      <c r="H11" s="1"/>
    </row>
    <row r="12" spans="1:8" ht="14.4" customHeight="1" x14ac:dyDescent="0.3">
      <c r="A12" s="96" t="str">
        <f>Data!H7</f>
        <v>E3 - DÉVELOPPER LA MARQUE</v>
      </c>
      <c r="B12" s="97">
        <f>Data!I17</f>
        <v>0</v>
      </c>
      <c r="C12" s="97">
        <f>Data!J17</f>
        <v>0</v>
      </c>
      <c r="D12" s="97">
        <f>Data!K17</f>
        <v>0</v>
      </c>
      <c r="E12" s="97">
        <f>Data!L17</f>
        <v>0</v>
      </c>
      <c r="F12" s="97">
        <f>Data!M17</f>
        <v>0</v>
      </c>
      <c r="H12" s="1"/>
    </row>
    <row r="13" spans="1:8" ht="14.4" customHeight="1" thickBot="1" x14ac:dyDescent="0.35">
      <c r="A13" s="96" t="str">
        <f>Data!H8</f>
        <v>E4 - IMPULSER L'EXCELLENCE</v>
      </c>
      <c r="B13" s="97">
        <f>Data!I18</f>
        <v>0</v>
      </c>
      <c r="C13" s="97">
        <f>Data!J18</f>
        <v>0</v>
      </c>
      <c r="D13" s="97">
        <f>Data!K18</f>
        <v>0</v>
      </c>
      <c r="E13" s="97">
        <f>Data!L18</f>
        <v>0</v>
      </c>
      <c r="F13" s="97">
        <f>Data!M18</f>
        <v>0</v>
      </c>
      <c r="H13" s="1"/>
    </row>
    <row r="14" spans="1:8" ht="14.4" customHeight="1" thickBot="1" x14ac:dyDescent="0.4">
      <c r="A14" s="108" t="s">
        <v>594</v>
      </c>
      <c r="B14" s="50">
        <f>Data!I19</f>
        <v>0</v>
      </c>
      <c r="C14" s="50">
        <f>Data!J19</f>
        <v>0</v>
      </c>
      <c r="D14" s="50">
        <f>Data!K19</f>
        <v>0</v>
      </c>
      <c r="E14" s="50">
        <f>Data!L19</f>
        <v>0</v>
      </c>
      <c r="F14" s="50">
        <f>Data!M19</f>
        <v>0</v>
      </c>
      <c r="H14" s="1"/>
    </row>
    <row r="15" spans="1:8" ht="14.4" customHeight="1" x14ac:dyDescent="0.3">
      <c r="A15" s="51"/>
      <c r="B15" s="51"/>
    </row>
    <row r="16" spans="1:8" ht="14.4" customHeight="1" x14ac:dyDescent="0.3">
      <c r="A16" s="45" t="s">
        <v>590</v>
      </c>
      <c r="B16" s="51"/>
    </row>
    <row r="17" spans="1:8" ht="14.4" customHeight="1" x14ac:dyDescent="0.3">
      <c r="A17" s="45"/>
      <c r="B17" s="51"/>
    </row>
    <row r="18" spans="1:8" ht="14.4" customHeight="1" x14ac:dyDescent="0.3">
      <c r="A18" s="55" t="s">
        <v>591</v>
      </c>
      <c r="C18" s="56">
        <f>Data!R2</f>
        <v>0</v>
      </c>
      <c r="D18" s="1"/>
      <c r="E18" s="1"/>
    </row>
    <row r="19" spans="1:8" ht="14.4" customHeight="1" x14ac:dyDescent="0.3">
      <c r="A19" s="55" t="s">
        <v>592</v>
      </c>
      <c r="C19" s="56">
        <f>Data!R3</f>
        <v>0</v>
      </c>
      <c r="D19" s="1"/>
      <c r="F19" s="5"/>
      <c r="H19" s="1"/>
    </row>
    <row r="20" spans="1:8" ht="14.4" customHeight="1" x14ac:dyDescent="0.3">
      <c r="A20" s="55" t="s">
        <v>593</v>
      </c>
      <c r="C20" s="56">
        <f>Data!R4</f>
        <v>0</v>
      </c>
      <c r="D20" s="1"/>
      <c r="F20" s="5"/>
      <c r="H20" s="1"/>
    </row>
    <row r="21" spans="1:8" ht="14.4" customHeight="1" thickBot="1" x14ac:dyDescent="0.35">
      <c r="A21" s="55"/>
      <c r="C21" s="56"/>
      <c r="D21" s="1"/>
      <c r="F21" s="5"/>
      <c r="H21" s="1"/>
    </row>
    <row r="22" spans="1:8" ht="66.599999999999994" thickBot="1" x14ac:dyDescent="0.25">
      <c r="A22" s="83" t="str">
        <f>A6</f>
        <v>Domaine du Plan Stratégique</v>
      </c>
      <c r="B22" s="84" t="str">
        <f>Data!I32</f>
        <v>Pas actuellement une priorité</v>
      </c>
      <c r="C22" s="84" t="str">
        <f>Data!J32</f>
        <v>Niveau 1</v>
      </c>
      <c r="D22" s="84" t="str">
        <f>Data!K32</f>
        <v>Niveau 2</v>
      </c>
      <c r="E22" s="84" t="str">
        <f>Data!L32</f>
        <v>Niveau 3</v>
      </c>
      <c r="F22" s="84" t="str">
        <f>Data!M32</f>
        <v>Stade le plus élevé atteint</v>
      </c>
      <c r="G22" s="85" t="str">
        <f>Data!N32</f>
        <v>Normes identifiées comme hautement prioritaires</v>
      </c>
      <c r="H22" s="1"/>
    </row>
    <row r="23" spans="1:8" ht="14.4" customHeight="1" x14ac:dyDescent="0.3">
      <c r="A23" s="96" t="str">
        <f>Data!H2</f>
        <v>S1 - PROGRAMMATION LOCALE</v>
      </c>
      <c r="B23" s="97">
        <f>Data!I33</f>
        <v>0</v>
      </c>
      <c r="C23" s="97">
        <f>Data!J33</f>
        <v>0</v>
      </c>
      <c r="D23" s="97">
        <f>Data!K33</f>
        <v>0</v>
      </c>
      <c r="E23" s="97">
        <f>Data!L33</f>
        <v>0</v>
      </c>
      <c r="F23" s="97">
        <f>Data!M33</f>
        <v>0</v>
      </c>
      <c r="G23" s="97">
        <f>Data!N33</f>
        <v>0</v>
      </c>
      <c r="H23" s="1"/>
    </row>
    <row r="24" spans="1:8" ht="14.4" customHeight="1" x14ac:dyDescent="0.3">
      <c r="A24" s="96" t="str">
        <f>Data!H3</f>
        <v>S2 - AUTONOMISATION DES ATHLÈTES ET DES JEUNES</v>
      </c>
      <c r="B24" s="97">
        <f>Data!I34</f>
        <v>0</v>
      </c>
      <c r="C24" s="97">
        <f>Data!J34</f>
        <v>0</v>
      </c>
      <c r="D24" s="97">
        <f>Data!K34</f>
        <v>0</v>
      </c>
      <c r="E24" s="97">
        <f>Data!L34</f>
        <v>0</v>
      </c>
      <c r="F24" s="97">
        <f>Data!M34</f>
        <v>0</v>
      </c>
      <c r="G24" s="97">
        <f>Data!N34</f>
        <v>0</v>
      </c>
    </row>
    <row r="25" spans="1:8" ht="14.4" customHeight="1" x14ac:dyDescent="0.3">
      <c r="A25" s="96" t="str">
        <f>Data!H4</f>
        <v>S3 - DÉVELOPPER DES PRATIQUES INCLUSIVES</v>
      </c>
      <c r="B25" s="97">
        <f>Data!I35</f>
        <v>0</v>
      </c>
      <c r="C25" s="97">
        <f>Data!J35</f>
        <v>0</v>
      </c>
      <c r="D25" s="97">
        <f>Data!K35</f>
        <v>0</v>
      </c>
      <c r="E25" s="97">
        <f>Data!L35</f>
        <v>0</v>
      </c>
      <c r="F25" s="97">
        <f>Data!M35</f>
        <v>0</v>
      </c>
      <c r="G25" s="97">
        <f>Data!N35</f>
        <v>0</v>
      </c>
    </row>
    <row r="26" spans="1:8" ht="14.4" customHeight="1" x14ac:dyDescent="0.3">
      <c r="A26" s="96" t="str">
        <f>Data!H5</f>
        <v>E1 - NUMÉRISER LE MOUVEMENT</v>
      </c>
      <c r="B26" s="97">
        <f>Data!I36</f>
        <v>0</v>
      </c>
      <c r="C26" s="97">
        <f>Data!J36</f>
        <v>0</v>
      </c>
      <c r="D26" s="97">
        <f>Data!K36</f>
        <v>0</v>
      </c>
      <c r="E26" s="97">
        <f>Data!L36</f>
        <v>0</v>
      </c>
      <c r="F26" s="97">
        <f>Data!M36</f>
        <v>0</v>
      </c>
      <c r="G26" s="97">
        <f>Data!N36</f>
        <v>0</v>
      </c>
    </row>
    <row r="27" spans="1:8" ht="14.4" customHeight="1" x14ac:dyDescent="0.3">
      <c r="A27" s="96" t="str">
        <f>Data!H6</f>
        <v>E2 - DIVERSIFIER LES REVENUS</v>
      </c>
      <c r="B27" s="97">
        <f>Data!I37</f>
        <v>0</v>
      </c>
      <c r="C27" s="97">
        <f>Data!J37</f>
        <v>0</v>
      </c>
      <c r="D27" s="97">
        <f>Data!K37</f>
        <v>0</v>
      </c>
      <c r="E27" s="97">
        <f>Data!L37</f>
        <v>0</v>
      </c>
      <c r="F27" s="97">
        <f>Data!M37</f>
        <v>0</v>
      </c>
      <c r="G27" s="97">
        <f>Data!N37</f>
        <v>0</v>
      </c>
    </row>
    <row r="28" spans="1:8" ht="14.4" customHeight="1" x14ac:dyDescent="0.3">
      <c r="A28" s="96" t="str">
        <f>Data!H7</f>
        <v>E3 - DÉVELOPPER LA MARQUE</v>
      </c>
      <c r="B28" s="97">
        <f>Data!I38</f>
        <v>0</v>
      </c>
      <c r="C28" s="97">
        <f>Data!J38</f>
        <v>0</v>
      </c>
      <c r="D28" s="97">
        <f>Data!K38</f>
        <v>0</v>
      </c>
      <c r="E28" s="97">
        <f>Data!L38</f>
        <v>0</v>
      </c>
      <c r="F28" s="97">
        <f>Data!M38</f>
        <v>0</v>
      </c>
      <c r="G28" s="97">
        <f>Data!N38</f>
        <v>0</v>
      </c>
    </row>
    <row r="29" spans="1:8" ht="14.4" customHeight="1" thickBot="1" x14ac:dyDescent="0.35">
      <c r="A29" s="96" t="str">
        <f>Data!H8</f>
        <v>E4 - IMPULSER L'EXCELLENCE</v>
      </c>
      <c r="B29" s="98">
        <f>Data!I39</f>
        <v>0</v>
      </c>
      <c r="C29" s="98">
        <f>Data!J39</f>
        <v>0</v>
      </c>
      <c r="D29" s="98">
        <f>Data!K39</f>
        <v>0</v>
      </c>
      <c r="E29" s="98">
        <f>Data!L39</f>
        <v>0</v>
      </c>
      <c r="F29" s="98">
        <f>Data!M39</f>
        <v>0</v>
      </c>
      <c r="G29" s="98">
        <f>Data!N39</f>
        <v>0</v>
      </c>
    </row>
    <row r="30" spans="1:8" ht="16.2" thickBot="1" x14ac:dyDescent="0.4">
      <c r="A30" s="49" t="s">
        <v>262</v>
      </c>
      <c r="B30" s="99">
        <f>Data!I40</f>
        <v>0</v>
      </c>
      <c r="C30" s="99">
        <f>Data!J40</f>
        <v>0</v>
      </c>
      <c r="D30" s="99">
        <f>Data!K40</f>
        <v>0</v>
      </c>
      <c r="E30" s="99">
        <f>Data!L40</f>
        <v>0</v>
      </c>
      <c r="F30" s="99">
        <f>Data!M40</f>
        <v>0</v>
      </c>
      <c r="G30" s="100">
        <f>Data!N40</f>
        <v>0</v>
      </c>
    </row>
    <row r="32" spans="1:8" x14ac:dyDescent="0.3">
      <c r="A32" s="47" t="str">
        <f>Data!U1</f>
        <v>Rapport d'étape</v>
      </c>
    </row>
    <row r="34" spans="1:2" x14ac:dyDescent="0.3">
      <c r="A34" s="86" t="str">
        <f>Data!U2</f>
        <v>N/A</v>
      </c>
      <c r="B34" s="87">
        <f>Data!W2</f>
        <v>0</v>
      </c>
    </row>
    <row r="35" spans="1:2" x14ac:dyDescent="0.3">
      <c r="A35" s="86" t="str">
        <f>Data!U3</f>
        <v>Complet</v>
      </c>
      <c r="B35" s="87">
        <f>Data!W3</f>
        <v>0</v>
      </c>
    </row>
    <row r="36" spans="1:2" x14ac:dyDescent="0.3">
      <c r="A36" s="86" t="str">
        <f>Data!U4</f>
        <v>Sur la bonne voie</v>
      </c>
      <c r="B36" s="87">
        <f>Data!W4</f>
        <v>0</v>
      </c>
    </row>
    <row r="37" spans="1:2" x14ac:dyDescent="0.3">
      <c r="A37" s="86" t="str">
        <f>Data!U5</f>
        <v>Légèrement hors piste</v>
      </c>
      <c r="B37" s="87">
        <f>Data!W5</f>
        <v>0</v>
      </c>
    </row>
    <row r="38" spans="1:2" x14ac:dyDescent="0.3">
      <c r="A38" s="86" t="str">
        <f>Data!U6</f>
        <v xml:space="preserve">
Pas sur la bonne voie</v>
      </c>
      <c r="B38" s="87">
        <f>Data!W6</f>
        <v>0</v>
      </c>
    </row>
  </sheetData>
  <conditionalFormatting sqref="B7:F14">
    <cfRule type="dataBar" priority="13">
      <dataBar>
        <cfvo type="num" val="0"/>
        <cfvo type="num" val="1"/>
        <color rgb="FF92D050"/>
      </dataBar>
      <extLst>
        <ext xmlns:x14="http://schemas.microsoft.com/office/spreadsheetml/2009/9/main" uri="{B025F937-C7B1-47D3-B67F-A62EFF666E3E}">
          <x14:id>{A72B5FBB-3968-4A60-8FDE-B754F0BBE34C}</x14:id>
        </ext>
      </extLst>
    </cfRule>
  </conditionalFormatting>
  <conditionalFormatting sqref="B23:G30">
    <cfRule type="dataBar" priority="12">
      <dataBar>
        <cfvo type="num" val="0"/>
        <cfvo type="num" val="1"/>
        <color rgb="FF92D050"/>
      </dataBar>
      <extLst>
        <ext xmlns:x14="http://schemas.microsoft.com/office/spreadsheetml/2009/9/main" uri="{B025F937-C7B1-47D3-B67F-A62EFF666E3E}">
          <x14:id>{5AE97904-2119-4ABF-B501-BACFDBC6B7C8}</x14:id>
        </ext>
      </extLst>
    </cfRule>
  </conditionalFormatting>
  <conditionalFormatting sqref="B35:B36">
    <cfRule type="dataBar" priority="4">
      <dataBar>
        <cfvo type="num" val="0"/>
        <cfvo type="num" val="1"/>
        <color rgb="FF92D050"/>
      </dataBar>
      <extLst>
        <ext xmlns:x14="http://schemas.microsoft.com/office/spreadsheetml/2009/9/main" uri="{B025F937-C7B1-47D3-B67F-A62EFF666E3E}">
          <x14:id>{40F2110E-CB0A-4064-8149-67A476550C6A}</x14:id>
        </ext>
      </extLst>
    </cfRule>
  </conditionalFormatting>
  <conditionalFormatting sqref="B37">
    <cfRule type="dataBar" priority="3">
      <dataBar>
        <cfvo type="num" val="0"/>
        <cfvo type="num" val="1"/>
        <color rgb="FFFFFF00"/>
      </dataBar>
      <extLst>
        <ext xmlns:x14="http://schemas.microsoft.com/office/spreadsheetml/2009/9/main" uri="{B025F937-C7B1-47D3-B67F-A62EFF666E3E}">
          <x14:id>{DCD765C3-05E9-4392-8C99-7C27558BF5DA}</x14:id>
        </ext>
      </extLst>
    </cfRule>
  </conditionalFormatting>
  <conditionalFormatting sqref="B34">
    <cfRule type="dataBar" priority="2">
      <dataBar>
        <cfvo type="num" val="0"/>
        <cfvo type="num" val="1"/>
        <color theme="0" tint="-0.14999847407452621"/>
      </dataBar>
      <extLst>
        <ext xmlns:x14="http://schemas.microsoft.com/office/spreadsheetml/2009/9/main" uri="{B025F937-C7B1-47D3-B67F-A62EFF666E3E}">
          <x14:id>{D60F6A31-432B-4CF5-8A58-236B2DB69AED}</x14:id>
        </ext>
      </extLst>
    </cfRule>
  </conditionalFormatting>
  <conditionalFormatting sqref="B38">
    <cfRule type="dataBar" priority="1">
      <dataBar>
        <cfvo type="num" val="0"/>
        <cfvo type="num" val="1"/>
        <color rgb="FFFF0000"/>
      </dataBar>
      <extLst>
        <ext xmlns:x14="http://schemas.microsoft.com/office/spreadsheetml/2009/9/main" uri="{B025F937-C7B1-47D3-B67F-A62EFF666E3E}">
          <x14:id>{3F1C921B-9BA5-418A-94BD-BC5AF208D459}</x14:id>
        </ext>
      </extLst>
    </cfRule>
  </conditionalFormatting>
  <pageMargins left="0.7" right="0.7" top="0.75" bottom="0.75" header="0.2" footer="0.3"/>
  <pageSetup paperSize="9" scale="65" orientation="portrait" r:id="rId1"/>
  <headerFooter scaleWithDoc="0" alignWithMargins="0">
    <oddHeader>&amp;L&amp;"Ubuntu,Regular"&amp;12Bienvenue aux Normes de Qualité du Programme
Outil D'auto-évaluation&amp;R&amp;G</oddHeader>
    <oddFooter xml:space="preserve">&amp;LPQS V3 Self-Assessment 
</oddFooter>
  </headerFooter>
  <legacyDrawingHF r:id="rId2"/>
  <extLst>
    <ext xmlns:x14="http://schemas.microsoft.com/office/spreadsheetml/2009/9/main" uri="{78C0D931-6437-407d-A8EE-F0AAD7539E65}">
      <x14:conditionalFormattings>
        <x14:conditionalFormatting xmlns:xm="http://schemas.microsoft.com/office/excel/2006/main">
          <x14:cfRule type="dataBar" id="{A72B5FBB-3968-4A60-8FDE-B754F0BBE34C}">
            <x14:dataBar minLength="0" maxLength="100" gradient="0">
              <x14:cfvo type="num">
                <xm:f>0</xm:f>
              </x14:cfvo>
              <x14:cfvo type="num">
                <xm:f>1</xm:f>
              </x14:cfvo>
              <x14:negativeFillColor rgb="FFFF0000"/>
              <x14:axisColor rgb="FF000000"/>
            </x14:dataBar>
          </x14:cfRule>
          <xm:sqref>B7:F14</xm:sqref>
        </x14:conditionalFormatting>
        <x14:conditionalFormatting xmlns:xm="http://schemas.microsoft.com/office/excel/2006/main">
          <x14:cfRule type="dataBar" id="{5AE97904-2119-4ABF-B501-BACFDBC6B7C8}">
            <x14:dataBar minLength="0" maxLength="100" gradient="0">
              <x14:cfvo type="num">
                <xm:f>0</xm:f>
              </x14:cfvo>
              <x14:cfvo type="num">
                <xm:f>1</xm:f>
              </x14:cfvo>
              <x14:negativeFillColor rgb="FFFF0000"/>
              <x14:axisColor rgb="FF000000"/>
            </x14:dataBar>
          </x14:cfRule>
          <xm:sqref>B23:G30</xm:sqref>
        </x14:conditionalFormatting>
        <x14:conditionalFormatting xmlns:xm="http://schemas.microsoft.com/office/excel/2006/main">
          <x14:cfRule type="dataBar" id="{40F2110E-CB0A-4064-8149-67A476550C6A}">
            <x14:dataBar minLength="0" maxLength="100" gradient="0">
              <x14:cfvo type="num">
                <xm:f>0</xm:f>
              </x14:cfvo>
              <x14:cfvo type="num">
                <xm:f>1</xm:f>
              </x14:cfvo>
              <x14:negativeFillColor rgb="FFFF0000"/>
              <x14:axisColor rgb="FF000000"/>
            </x14:dataBar>
          </x14:cfRule>
          <xm:sqref>B35:B36</xm:sqref>
        </x14:conditionalFormatting>
        <x14:conditionalFormatting xmlns:xm="http://schemas.microsoft.com/office/excel/2006/main">
          <x14:cfRule type="dataBar" id="{DCD765C3-05E9-4392-8C99-7C27558BF5DA}">
            <x14:dataBar minLength="0" maxLength="100" gradient="0">
              <x14:cfvo type="num">
                <xm:f>0</xm:f>
              </x14:cfvo>
              <x14:cfvo type="num">
                <xm:f>1</xm:f>
              </x14:cfvo>
              <x14:negativeFillColor rgb="FFFF0000"/>
              <x14:axisColor rgb="FF000000"/>
            </x14:dataBar>
          </x14:cfRule>
          <xm:sqref>B37</xm:sqref>
        </x14:conditionalFormatting>
        <x14:conditionalFormatting xmlns:xm="http://schemas.microsoft.com/office/excel/2006/main">
          <x14:cfRule type="dataBar" id="{D60F6A31-432B-4CF5-8A58-236B2DB69AED}">
            <x14:dataBar minLength="0" maxLength="100" gradient="0">
              <x14:cfvo type="num">
                <xm:f>0</xm:f>
              </x14:cfvo>
              <x14:cfvo type="num">
                <xm:f>1</xm:f>
              </x14:cfvo>
              <x14:negativeFillColor rgb="FFFF0000"/>
              <x14:axisColor rgb="FF000000"/>
            </x14:dataBar>
          </x14:cfRule>
          <xm:sqref>B34</xm:sqref>
        </x14:conditionalFormatting>
        <x14:conditionalFormatting xmlns:xm="http://schemas.microsoft.com/office/excel/2006/main">
          <x14:cfRule type="dataBar" id="{3F1C921B-9BA5-418A-94BD-BC5AF208D459}">
            <x14:dataBar minLength="0" maxLength="100" gradient="0">
              <x14:cfvo type="num">
                <xm:f>0</xm:f>
              </x14:cfvo>
              <x14:cfvo type="num">
                <xm:f>1</xm:f>
              </x14:cfvo>
              <x14:negativeFillColor rgb="FFFF0000"/>
              <x14:axisColor rgb="FF000000"/>
            </x14:dataBar>
          </x14:cfRule>
          <xm:sqref>B38</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5651C-BEA3-493F-8CD1-68DF05773A70}">
  <sheetPr codeName="Sheet3">
    <pageSetUpPr autoPageBreaks="0"/>
  </sheetPr>
  <dimension ref="A1:Z255"/>
  <sheetViews>
    <sheetView zoomScale="70" zoomScaleNormal="70" workbookViewId="0">
      <selection activeCell="D11" sqref="D11"/>
    </sheetView>
  </sheetViews>
  <sheetFormatPr defaultColWidth="8.77734375" defaultRowHeight="14.4" x14ac:dyDescent="0.3"/>
  <cols>
    <col min="1" max="1" width="8.33203125" customWidth="1"/>
    <col min="2" max="2" width="31.109375" bestFit="1" customWidth="1"/>
    <col min="3" max="3" width="21.6640625" customWidth="1"/>
    <col min="4" max="4" width="31.44140625" bestFit="1" customWidth="1"/>
    <col min="5" max="5" width="29" bestFit="1" customWidth="1"/>
    <col min="6" max="6" width="12.21875" bestFit="1" customWidth="1"/>
    <col min="7" max="7" width="14.6640625" style="62" bestFit="1" customWidth="1"/>
    <col min="8" max="8" width="33.6640625" customWidth="1"/>
    <col min="9" max="9" width="12" customWidth="1"/>
    <col min="10" max="10" width="8.77734375" customWidth="1"/>
    <col min="13" max="13" width="10.21875" customWidth="1"/>
    <col min="14" max="14" width="18.88671875" customWidth="1"/>
    <col min="15" max="15" width="10.33203125" customWidth="1"/>
    <col min="17" max="17" width="29" bestFit="1" customWidth="1"/>
    <col min="18" max="18" width="19.6640625" style="73" bestFit="1" customWidth="1"/>
    <col min="19" max="19" width="4.44140625" style="73" customWidth="1"/>
    <col min="20" max="20" width="3.44140625" customWidth="1"/>
    <col min="21" max="21" width="20.21875" customWidth="1"/>
    <col min="22" max="22" width="14.21875" customWidth="1"/>
  </cols>
  <sheetData>
    <row r="1" spans="1:23" ht="72" x14ac:dyDescent="0.3">
      <c r="A1" s="61" t="s">
        <v>0</v>
      </c>
      <c r="B1" s="61" t="s">
        <v>273</v>
      </c>
      <c r="C1" s="61" t="s">
        <v>284</v>
      </c>
      <c r="D1" s="61" t="s">
        <v>598</v>
      </c>
      <c r="E1" s="61" t="s">
        <v>599</v>
      </c>
      <c r="F1" s="61" t="s">
        <v>600</v>
      </c>
      <c r="G1" s="63" t="s">
        <v>265</v>
      </c>
      <c r="H1" s="64" t="s">
        <v>266</v>
      </c>
      <c r="I1" s="75" t="str">
        <f>D2</f>
        <v>Nous n'avons pas encore atteint l'étape 1.</v>
      </c>
      <c r="J1" s="64" t="str">
        <f>D3</f>
        <v>Niveau 1</v>
      </c>
      <c r="K1" s="64" t="str">
        <f>D4</f>
        <v>Niveau 2</v>
      </c>
      <c r="L1" s="64" t="str">
        <f>D5</f>
        <v>Niveau 3</v>
      </c>
      <c r="M1" s="64" t="str">
        <f>D6</f>
        <v>Niveau 3+</v>
      </c>
      <c r="N1" s="64" t="s">
        <v>601</v>
      </c>
      <c r="O1" s="64" t="s">
        <v>264</v>
      </c>
      <c r="Q1" s="61" t="s">
        <v>608</v>
      </c>
      <c r="R1" s="72" t="s">
        <v>269</v>
      </c>
      <c r="S1" s="72" t="s">
        <v>270</v>
      </c>
      <c r="T1" s="61"/>
      <c r="U1" s="61" t="s">
        <v>607</v>
      </c>
    </row>
    <row r="2" spans="1:23" ht="15.6" x14ac:dyDescent="0.3">
      <c r="A2" t="s">
        <v>1</v>
      </c>
      <c r="B2" t="s">
        <v>46</v>
      </c>
      <c r="C2" s="71">
        <f>O9/G9</f>
        <v>0</v>
      </c>
      <c r="D2" t="s">
        <v>642</v>
      </c>
      <c r="E2" t="s">
        <v>595</v>
      </c>
      <c r="F2" s="37" t="s">
        <v>263</v>
      </c>
      <c r="G2" s="76">
        <f>COUNTA('S1'!B2:B19)</f>
        <v>18</v>
      </c>
      <c r="H2" s="109" t="s">
        <v>287</v>
      </c>
      <c r="I2" s="65">
        <f>COUNTIF('S1'!F:F, Data!$D$2)</f>
        <v>0</v>
      </c>
      <c r="J2" s="65">
        <f>COUNTIF('S1'!F:F, Data!$D$3)</f>
        <v>0</v>
      </c>
      <c r="K2" s="65">
        <f>COUNTIF('S1'!F:F, Data!$D$4)</f>
        <v>0</v>
      </c>
      <c r="L2" s="65">
        <f>COUNTIF('S1'!F:F, Data!$D$5)</f>
        <v>0</v>
      </c>
      <c r="M2" s="65">
        <f>COUNTIF('S1'!F:F, Data!$D$6)</f>
        <v>0</v>
      </c>
      <c r="N2" s="65">
        <f>SUM(L2:M2)</f>
        <v>0</v>
      </c>
      <c r="O2" s="77">
        <f>SUM(I2:M2)</f>
        <v>0</v>
      </c>
      <c r="Q2" t="str">
        <f>F1</f>
        <v>Normes identifiées comme hautement prioritaires</v>
      </c>
      <c r="R2" s="79">
        <f>SUM(COUNTA('S1'!H2:H19),COUNTA('S2'!H2:H8), COUNTA('S3'!H2:H6), COUNTA('E1'!H2:H9), COUNTA('E2'!H2:H6),  COUNTA('E3'!H2:H10), COUNTA('E4'!H2:H18))</f>
        <v>0</v>
      </c>
      <c r="S2" s="71">
        <f>R2/$R$5</f>
        <v>0</v>
      </c>
      <c r="T2" s="8"/>
      <c r="U2" s="65" t="s">
        <v>268</v>
      </c>
      <c r="V2" s="65">
        <f>SUM(COUNTIF('S1'!J:J, U2),COUNTIF('S2'!J:J, U2), COUNTIF('S3'!J:J, U2), COUNTIF('E1'!J:J, U2), COUNTIF('E2'!J:J, U2),  COUNTIF('E3'!J:J, U2), COUNTIF('E4'!J:J, U2))</f>
        <v>0</v>
      </c>
      <c r="W2" s="67">
        <f>V2/$R$5</f>
        <v>0</v>
      </c>
    </row>
    <row r="3" spans="1:23" ht="15.6" x14ac:dyDescent="0.3">
      <c r="A3" t="s">
        <v>2</v>
      </c>
      <c r="B3" t="s">
        <v>210</v>
      </c>
      <c r="D3" t="s">
        <v>303</v>
      </c>
      <c r="E3" t="s">
        <v>303</v>
      </c>
      <c r="F3" s="38"/>
      <c r="G3" s="76">
        <f>COUNTA('S2'!B2:B8)</f>
        <v>7</v>
      </c>
      <c r="H3" s="110" t="s">
        <v>288</v>
      </c>
      <c r="I3" s="65">
        <f>COUNTIF('S2'!F:F, Data!$D$2)</f>
        <v>0</v>
      </c>
      <c r="J3" s="65">
        <f>COUNTIF('S2'!F:F, Data!$D$3)</f>
        <v>0</v>
      </c>
      <c r="K3" s="65">
        <f>COUNTIF('S2'!F:F, Data!$D$4)</f>
        <v>0</v>
      </c>
      <c r="L3" s="65">
        <f>COUNTIF('S2'!F:F, Data!$D$5)</f>
        <v>0</v>
      </c>
      <c r="M3" s="65">
        <f>COUNTIF('S2'!F:F, Data!$D$6)</f>
        <v>0</v>
      </c>
      <c r="N3" s="65">
        <f t="shared" ref="N3:N7" si="0">SUM(L3:M3)</f>
        <v>0</v>
      </c>
      <c r="O3" s="77">
        <f t="shared" ref="O3:O8" si="1">SUM(I3:M3)</f>
        <v>0</v>
      </c>
      <c r="Q3" t="str">
        <f>E2</f>
        <v>Pas actuellement une priorité</v>
      </c>
      <c r="R3" s="79">
        <f>SUM(COUNTIF('S1'!G:G, E2),COUNTIF('S2'!G:G, E2), COUNTIF('S3'!G:G, E2), COUNTIF('E1'!G:G, E2), COUNTIF('E2'!G:G, E2),  COUNTIF('E3'!G:G, E2), COUNTIF('E4'!G:G, E2))</f>
        <v>0</v>
      </c>
      <c r="S3" s="71">
        <f>R3/$R$5</f>
        <v>0</v>
      </c>
      <c r="T3" s="8"/>
      <c r="U3" s="65" t="s">
        <v>602</v>
      </c>
      <c r="V3" s="65">
        <f>SUM(COUNTIF('S1'!J:J, U3),COUNTIF('S2'!J:J, U3), COUNTIF('S3'!J:J, U3), COUNTIF('E1'!J:J, U3), COUNTIF('E2'!J:J, U3),  COUNTIF('E3'!J:J, U3), COUNTIF('E4'!J:J, U3))</f>
        <v>0</v>
      </c>
      <c r="W3" s="67">
        <f t="shared" ref="W3:W7" si="2">V3/$R$5</f>
        <v>0</v>
      </c>
    </row>
    <row r="4" spans="1:23" x14ac:dyDescent="0.3">
      <c r="A4" t="s">
        <v>3</v>
      </c>
      <c r="B4" t="s">
        <v>211</v>
      </c>
      <c r="D4" t="s">
        <v>304</v>
      </c>
      <c r="E4" t="s">
        <v>304</v>
      </c>
      <c r="F4" s="39"/>
      <c r="G4" s="76">
        <f>COUNTA('S3'!B2:B6)</f>
        <v>5</v>
      </c>
      <c r="H4" s="111" t="s">
        <v>289</v>
      </c>
      <c r="I4" s="65">
        <f>COUNTIF('S3'!F:F, Data!$D$2)</f>
        <v>0</v>
      </c>
      <c r="J4" s="65">
        <f>COUNTIF('S3'!F:F, Data!$D$3)</f>
        <v>0</v>
      </c>
      <c r="K4" s="65">
        <f>COUNTIF('S3'!F:F, Data!$D$4)</f>
        <v>0</v>
      </c>
      <c r="L4" s="65">
        <f>COUNTIF('S3'!F:F, Data!$D$5)</f>
        <v>0</v>
      </c>
      <c r="M4" s="65">
        <f>COUNTIF('S3'!F:F, Data!$D$6)</f>
        <v>0</v>
      </c>
      <c r="N4" s="65">
        <f>SUM(L4:M4)</f>
        <v>0</v>
      </c>
      <c r="O4" s="77">
        <f t="shared" si="1"/>
        <v>0</v>
      </c>
      <c r="Q4" t="str">
        <f>E6</f>
        <v>Stade le plus élevé atteint</v>
      </c>
      <c r="R4" s="79">
        <f>SUM(COUNTIF('S1'!G:G, E6),COUNTIF('S2'!G:G, E6), COUNTIF('S3'!G:G, E6), COUNTIF('E1'!G:G, E6), COUNTIF('E2'!G:G, E6),  COUNTIF('E3'!G:G, E6), COUNTIF('E4'!G:G, E6))</f>
        <v>0</v>
      </c>
      <c r="S4" s="71">
        <f>R4/$R$5</f>
        <v>0</v>
      </c>
      <c r="T4" s="8"/>
      <c r="U4" s="65" t="s">
        <v>603</v>
      </c>
      <c r="V4" s="65">
        <f>SUM(COUNTIF('S1'!J:J, U4),COUNTIF('S2'!J:J, U4), COUNTIF('S3'!J:J, U4), COUNTIF('E1'!J:J, U4), COUNTIF('E2'!J:J, U4),  COUNTIF('E3'!J:J, U4), COUNTIF('E4'!J:J, U4))</f>
        <v>0</v>
      </c>
      <c r="W4" s="67">
        <f t="shared" si="2"/>
        <v>0</v>
      </c>
    </row>
    <row r="5" spans="1:23" x14ac:dyDescent="0.3">
      <c r="A5" t="s">
        <v>4</v>
      </c>
      <c r="B5" t="s">
        <v>88</v>
      </c>
      <c r="D5" t="s">
        <v>305</v>
      </c>
      <c r="E5" t="s">
        <v>305</v>
      </c>
      <c r="G5" s="76">
        <f>COUNTA('E1'!B2:B9)</f>
        <v>8</v>
      </c>
      <c r="H5" s="112" t="s">
        <v>290</v>
      </c>
      <c r="I5" s="65">
        <f>COUNTIF('E1'!F:F, Data!$D$2)</f>
        <v>0</v>
      </c>
      <c r="J5" s="65">
        <f>COUNTIF('E1'!F:F, Data!$D$3)</f>
        <v>0</v>
      </c>
      <c r="K5" s="65">
        <f>COUNTIF('E1'!F:F, Data!$D$4)</f>
        <v>0</v>
      </c>
      <c r="L5" s="65">
        <f>COUNTIF('E1'!F:F, Data!$D$5)</f>
        <v>0</v>
      </c>
      <c r="M5" s="65">
        <f>COUNTIF('E1'!F:F, Data!$D$6)</f>
        <v>0</v>
      </c>
      <c r="N5" s="65">
        <f t="shared" si="0"/>
        <v>0</v>
      </c>
      <c r="O5" s="77">
        <f t="shared" si="1"/>
        <v>0</v>
      </c>
      <c r="Q5" t="s">
        <v>265</v>
      </c>
      <c r="R5" s="73">
        <f>COUNTA('S1'!B2:B19)+COUNTA('S2'!B2:B8)+COUNTA('S3'!B2:B6)+COUNTA('E1'!B2:B9)+COUNTA('E2'!B2:B6)+COUNTA('E3'!B2:B10)+COUNTA('E4'!B2:B18)</f>
        <v>69</v>
      </c>
      <c r="U5" s="65" t="s">
        <v>604</v>
      </c>
      <c r="V5" s="65">
        <f>SUM(COUNTIF('S1'!J:J, U5),COUNTIF('S2'!J:J, U5), COUNTIF('S3'!J:J, U5), COUNTIF('E1'!J:J, U5), COUNTIF('E2'!J:J, U5),  COUNTIF('E3'!J:J, U5), COUNTIF('E4'!J:J, U5))</f>
        <v>0</v>
      </c>
      <c r="W5" s="67">
        <f t="shared" si="2"/>
        <v>0</v>
      </c>
    </row>
    <row r="6" spans="1:23" ht="14.4" customHeight="1" x14ac:dyDescent="0.3">
      <c r="A6" t="s">
        <v>5</v>
      </c>
      <c r="B6" t="s">
        <v>166</v>
      </c>
      <c r="D6" t="s">
        <v>597</v>
      </c>
      <c r="E6" t="s">
        <v>596</v>
      </c>
      <c r="G6" s="76">
        <f>COUNTA('E2'!B2:B6)</f>
        <v>5</v>
      </c>
      <c r="H6" s="112" t="s">
        <v>291</v>
      </c>
      <c r="I6" s="65">
        <f>COUNTIF('E2'!F:F, Data!$D$2)</f>
        <v>0</v>
      </c>
      <c r="J6" s="65">
        <f>COUNTIF('E2'!F:F, Data!$D$3)</f>
        <v>0</v>
      </c>
      <c r="K6" s="65">
        <f>COUNTIF('E2'!F:F, Data!$D$4)</f>
        <v>0</v>
      </c>
      <c r="L6" s="65">
        <f>COUNTIF('E2'!F:F, Data!$D$5)</f>
        <v>0</v>
      </c>
      <c r="M6" s="65">
        <f>COUNTIF('E2'!F:F, Data!$D$6)</f>
        <v>0</v>
      </c>
      <c r="N6" s="65">
        <f t="shared" si="0"/>
        <v>0</v>
      </c>
      <c r="O6" s="77">
        <f t="shared" si="1"/>
        <v>0</v>
      </c>
      <c r="U6" s="114" t="s">
        <v>605</v>
      </c>
      <c r="V6" s="65">
        <f>SUM(COUNTIF('S1'!J:J, U6),COUNTIF('S2'!J:J, U6), COUNTIF('S3'!J:J, U6), COUNTIF('E1'!J:J, U6), COUNTIF('E2'!J:J, U6),  COUNTIF('E3'!J:J, U6), COUNTIF('E4'!J:J, U6))</f>
        <v>0</v>
      </c>
      <c r="W6" s="67">
        <f t="shared" si="2"/>
        <v>0</v>
      </c>
    </row>
    <row r="7" spans="1:23" x14ac:dyDescent="0.3">
      <c r="A7" t="s">
        <v>6</v>
      </c>
      <c r="B7" t="s">
        <v>47</v>
      </c>
      <c r="G7" s="76">
        <f>COUNTA('E3'!B2:B10)</f>
        <v>9</v>
      </c>
      <c r="H7" s="112" t="s">
        <v>292</v>
      </c>
      <c r="I7" s="65">
        <f>COUNTIF('E3'!F:F, Data!$D$2)</f>
        <v>0</v>
      </c>
      <c r="J7" s="65">
        <f>COUNTIF('E3'!F:F, Data!$D$3)</f>
        <v>0</v>
      </c>
      <c r="K7" s="65">
        <f>COUNTIF('E3'!F:F, Data!$D$4)</f>
        <v>0</v>
      </c>
      <c r="L7" s="65">
        <f>COUNTIF('E3'!F:F, Data!$D$5)</f>
        <v>0</v>
      </c>
      <c r="M7" s="65">
        <f>COUNTIF('E3'!F:F, Data!$D$6)</f>
        <v>0</v>
      </c>
      <c r="N7" s="65">
        <f t="shared" si="0"/>
        <v>0</v>
      </c>
      <c r="O7" s="77">
        <f t="shared" si="1"/>
        <v>0</v>
      </c>
      <c r="U7" s="65" t="s">
        <v>264</v>
      </c>
      <c r="V7" s="65">
        <f>SUM(V3:V6)</f>
        <v>0</v>
      </c>
      <c r="W7" s="67">
        <f t="shared" si="2"/>
        <v>0</v>
      </c>
    </row>
    <row r="8" spans="1:23" x14ac:dyDescent="0.3">
      <c r="A8" t="s">
        <v>7</v>
      </c>
      <c r="B8" t="s">
        <v>89</v>
      </c>
      <c r="G8" s="76">
        <f>COUNTA('E4'!B2:B18)</f>
        <v>17</v>
      </c>
      <c r="H8" s="113" t="s">
        <v>293</v>
      </c>
      <c r="I8" s="65">
        <f>COUNTIF('E4'!F:F, Data!$D$2)</f>
        <v>0</v>
      </c>
      <c r="J8" s="65">
        <f>COUNTIF('E4'!F:F, Data!$D$3)</f>
        <v>0</v>
      </c>
      <c r="K8" s="65">
        <f>COUNTIF('E4'!F:F, Data!$D$4)</f>
        <v>0</v>
      </c>
      <c r="L8" s="65">
        <f>COUNTIF('E4'!F:F, Data!$D$5)</f>
        <v>0</v>
      </c>
      <c r="M8" s="65">
        <f>COUNTIF('E4'!F:F, Data!$D$6)</f>
        <v>0</v>
      </c>
      <c r="N8" s="65">
        <f>SUM(L8:M8)</f>
        <v>0</v>
      </c>
      <c r="O8" s="77">
        <f t="shared" si="1"/>
        <v>0</v>
      </c>
    </row>
    <row r="9" spans="1:23" x14ac:dyDescent="0.3">
      <c r="B9" t="s">
        <v>188</v>
      </c>
      <c r="G9" s="76">
        <f>SUM(G2:G8)</f>
        <v>69</v>
      </c>
      <c r="H9" s="66" t="s">
        <v>262</v>
      </c>
      <c r="I9" s="65">
        <f>SUM(I2:I8)</f>
        <v>0</v>
      </c>
      <c r="J9" s="65">
        <f t="shared" ref="J9:M9" si="3">SUM(J2:J8)</f>
        <v>0</v>
      </c>
      <c r="K9" s="65">
        <f t="shared" si="3"/>
        <v>0</v>
      </c>
      <c r="L9" s="65">
        <f t="shared" si="3"/>
        <v>0</v>
      </c>
      <c r="M9" s="65">
        <f t="shared" si="3"/>
        <v>0</v>
      </c>
      <c r="N9" s="65">
        <f>SUM(L9:M9)</f>
        <v>0</v>
      </c>
      <c r="O9" s="77">
        <f>SUM(I9:M9)</f>
        <v>0</v>
      </c>
    </row>
    <row r="10" spans="1:23" x14ac:dyDescent="0.3">
      <c r="B10" t="s">
        <v>146</v>
      </c>
    </row>
    <row r="11" spans="1:23" ht="72" x14ac:dyDescent="0.3">
      <c r="B11" t="s">
        <v>212</v>
      </c>
      <c r="H11" s="64" t="s">
        <v>267</v>
      </c>
      <c r="I11" s="75" t="str">
        <f>I1</f>
        <v>Nous n'avons pas encore atteint l'étape 1.</v>
      </c>
      <c r="J11" s="75" t="str">
        <f t="shared" ref="J11:N11" si="4">J1</f>
        <v>Niveau 1</v>
      </c>
      <c r="K11" s="75" t="str">
        <f t="shared" si="4"/>
        <v>Niveau 2</v>
      </c>
      <c r="L11" s="75" t="str">
        <f t="shared" si="4"/>
        <v>Niveau 3</v>
      </c>
      <c r="M11" s="75" t="str">
        <f t="shared" si="4"/>
        <v>Niveau 3+</v>
      </c>
      <c r="N11" s="75" t="str">
        <f t="shared" si="4"/>
        <v>Niveau 3 or 3+</v>
      </c>
      <c r="O11" s="64" t="s">
        <v>262</v>
      </c>
    </row>
    <row r="12" spans="1:23" x14ac:dyDescent="0.3">
      <c r="B12" t="s">
        <v>213</v>
      </c>
      <c r="H12" s="65" t="str">
        <f>H2</f>
        <v>S1 - PROGRAMMATION LOCALE</v>
      </c>
      <c r="I12" s="67">
        <f t="shared" ref="I12:N12" si="5">I2/$G$2</f>
        <v>0</v>
      </c>
      <c r="J12" s="67">
        <f t="shared" si="5"/>
        <v>0</v>
      </c>
      <c r="K12" s="67">
        <f t="shared" si="5"/>
        <v>0</v>
      </c>
      <c r="L12" s="67">
        <f t="shared" si="5"/>
        <v>0</v>
      </c>
      <c r="M12" s="67">
        <f t="shared" si="5"/>
        <v>0</v>
      </c>
      <c r="N12" s="67">
        <f t="shared" si="5"/>
        <v>0</v>
      </c>
      <c r="O12" s="68">
        <f>SUM(I12:M12)</f>
        <v>0</v>
      </c>
    </row>
    <row r="13" spans="1:23" x14ac:dyDescent="0.3">
      <c r="B13" t="s">
        <v>90</v>
      </c>
      <c r="H13" s="65" t="str">
        <f t="shared" ref="H13:H19" si="6">H3</f>
        <v>S2 - AUTONOMISATION DES ATHLÈTES ET DES JEUNES</v>
      </c>
      <c r="I13" s="67">
        <f>I3/$G$3</f>
        <v>0</v>
      </c>
      <c r="J13" s="67">
        <f>J3/$G$3</f>
        <v>0</v>
      </c>
      <c r="K13" s="67">
        <f>K3/$G$3</f>
        <v>0</v>
      </c>
      <c r="L13" s="67">
        <f t="shared" ref="L13" si="7">L3/$G$3</f>
        <v>0</v>
      </c>
      <c r="M13" s="67">
        <f>M3/$G$3</f>
        <v>0</v>
      </c>
      <c r="N13" s="67">
        <f>N3/$G$3</f>
        <v>0</v>
      </c>
      <c r="O13" s="68">
        <f>SUM(I13:M13)</f>
        <v>0</v>
      </c>
    </row>
    <row r="14" spans="1:23" x14ac:dyDescent="0.3">
      <c r="B14" t="s">
        <v>189</v>
      </c>
      <c r="H14" s="65" t="str">
        <f t="shared" si="6"/>
        <v>S3 - DÉVELOPPER DES PRATIQUES INCLUSIVES</v>
      </c>
      <c r="I14" s="67">
        <f>I4/$G$4</f>
        <v>0</v>
      </c>
      <c r="J14" s="67">
        <f t="shared" ref="J14:M14" si="8">J4/$G$4</f>
        <v>0</v>
      </c>
      <c r="K14" s="67">
        <f t="shared" si="8"/>
        <v>0</v>
      </c>
      <c r="L14" s="67">
        <f t="shared" si="8"/>
        <v>0</v>
      </c>
      <c r="M14" s="67">
        <f t="shared" si="8"/>
        <v>0</v>
      </c>
      <c r="N14" s="67">
        <f>N4/$G$4</f>
        <v>0</v>
      </c>
      <c r="O14" s="68">
        <f t="shared" ref="O14:O18" si="9">SUM(I14:M14)</f>
        <v>0</v>
      </c>
    </row>
    <row r="15" spans="1:23" x14ac:dyDescent="0.3">
      <c r="B15" t="s">
        <v>48</v>
      </c>
      <c r="H15" s="65" t="str">
        <f t="shared" si="6"/>
        <v>E1 - NUMÉRISER LE MOUVEMENT</v>
      </c>
      <c r="I15" s="67">
        <f>I5/$G$5</f>
        <v>0</v>
      </c>
      <c r="J15" s="67">
        <f t="shared" ref="J15:M15" si="10">J5/$G$5</f>
        <v>0</v>
      </c>
      <c r="K15" s="67">
        <f t="shared" si="10"/>
        <v>0</v>
      </c>
      <c r="L15" s="67">
        <f t="shared" si="10"/>
        <v>0</v>
      </c>
      <c r="M15" s="67">
        <f t="shared" si="10"/>
        <v>0</v>
      </c>
      <c r="N15" s="67">
        <f>N5/$G$5</f>
        <v>0</v>
      </c>
      <c r="O15" s="68">
        <f t="shared" si="9"/>
        <v>0</v>
      </c>
    </row>
    <row r="16" spans="1:23" x14ac:dyDescent="0.3">
      <c r="B16" t="s">
        <v>91</v>
      </c>
      <c r="H16" s="65" t="str">
        <f t="shared" si="6"/>
        <v>E2 - DIVERSIFIER LES REVENUS</v>
      </c>
      <c r="I16" s="67">
        <f>I6/$G$6</f>
        <v>0</v>
      </c>
      <c r="J16" s="67">
        <f t="shared" ref="J16:M16" si="11">J6/$G$6</f>
        <v>0</v>
      </c>
      <c r="K16" s="67">
        <f>K6/$G$6</f>
        <v>0</v>
      </c>
      <c r="L16" s="67">
        <f t="shared" si="11"/>
        <v>0</v>
      </c>
      <c r="M16" s="67">
        <f t="shared" si="11"/>
        <v>0</v>
      </c>
      <c r="N16" s="67">
        <f>N6/$G$6</f>
        <v>0</v>
      </c>
      <c r="O16" s="68">
        <f t="shared" si="9"/>
        <v>0</v>
      </c>
    </row>
    <row r="17" spans="2:26" x14ac:dyDescent="0.3">
      <c r="B17" t="s">
        <v>92</v>
      </c>
      <c r="H17" s="65" t="str">
        <f t="shared" si="6"/>
        <v>E3 - DÉVELOPPER LA MARQUE</v>
      </c>
      <c r="I17" s="67">
        <f>I7/$G$7</f>
        <v>0</v>
      </c>
      <c r="J17" s="67">
        <f t="shared" ref="J17:N17" si="12">J7/$G$7</f>
        <v>0</v>
      </c>
      <c r="K17" s="67">
        <f t="shared" si="12"/>
        <v>0</v>
      </c>
      <c r="L17" s="67">
        <f t="shared" si="12"/>
        <v>0</v>
      </c>
      <c r="M17" s="67">
        <f t="shared" si="12"/>
        <v>0</v>
      </c>
      <c r="N17" s="67">
        <f t="shared" si="12"/>
        <v>0</v>
      </c>
      <c r="O17" s="68">
        <f>SUM(I17:M17)</f>
        <v>0</v>
      </c>
    </row>
    <row r="18" spans="2:26" x14ac:dyDescent="0.3">
      <c r="B18" t="s">
        <v>190</v>
      </c>
      <c r="H18" s="65" t="str">
        <f t="shared" si="6"/>
        <v>E4 - IMPULSER L'EXCELLENCE</v>
      </c>
      <c r="I18" s="67">
        <f>I8/$G$8</f>
        <v>0</v>
      </c>
      <c r="J18" s="67">
        <f t="shared" ref="J18:N18" si="13">J8/$G$8</f>
        <v>0</v>
      </c>
      <c r="K18" s="67">
        <f t="shared" si="13"/>
        <v>0</v>
      </c>
      <c r="L18" s="67">
        <f t="shared" si="13"/>
        <v>0</v>
      </c>
      <c r="M18" s="67">
        <f t="shared" si="13"/>
        <v>0</v>
      </c>
      <c r="N18" s="67">
        <f t="shared" si="13"/>
        <v>0</v>
      </c>
      <c r="O18" s="68">
        <f t="shared" si="9"/>
        <v>0</v>
      </c>
    </row>
    <row r="19" spans="2:26" x14ac:dyDescent="0.3">
      <c r="B19" t="s">
        <v>167</v>
      </c>
      <c r="H19" s="65" t="str">
        <f t="shared" si="6"/>
        <v>Total</v>
      </c>
      <c r="I19" s="67">
        <f>I9/$G$9</f>
        <v>0</v>
      </c>
      <c r="J19" s="67">
        <f t="shared" ref="J19:M19" si="14">J9/$G$9</f>
        <v>0</v>
      </c>
      <c r="K19" s="67">
        <f t="shared" si="14"/>
        <v>0</v>
      </c>
      <c r="L19" s="67">
        <f t="shared" si="14"/>
        <v>0</v>
      </c>
      <c r="M19" s="67">
        <f t="shared" si="14"/>
        <v>0</v>
      </c>
      <c r="N19" s="67">
        <f>N9/$G$9</f>
        <v>0</v>
      </c>
      <c r="O19" s="68">
        <f>SUM(I19:M19)</f>
        <v>0</v>
      </c>
    </row>
    <row r="20" spans="2:26" x14ac:dyDescent="0.3">
      <c r="B20" t="s">
        <v>49</v>
      </c>
    </row>
    <row r="21" spans="2:26" x14ac:dyDescent="0.3">
      <c r="B21" t="s">
        <v>191</v>
      </c>
    </row>
    <row r="22" spans="2:26" ht="43.2" x14ac:dyDescent="0.3">
      <c r="B22" t="s">
        <v>93</v>
      </c>
      <c r="H22" s="64" t="s">
        <v>271</v>
      </c>
      <c r="I22" s="75" t="str">
        <f>E2</f>
        <v>Pas actuellement une priorité</v>
      </c>
      <c r="J22" s="64" t="str">
        <f>E3</f>
        <v>Niveau 1</v>
      </c>
      <c r="K22" s="64" t="str">
        <f>E4</f>
        <v>Niveau 2</v>
      </c>
      <c r="L22" s="64" t="str">
        <f>E5</f>
        <v>Niveau 3</v>
      </c>
      <c r="M22" s="75" t="str">
        <f>E6</f>
        <v>Stade le plus élevé atteint</v>
      </c>
      <c r="N22" s="75" t="str">
        <f>F1</f>
        <v>Normes identifiées comme hautement prioritaires</v>
      </c>
      <c r="O22" s="64" t="s">
        <v>264</v>
      </c>
    </row>
    <row r="23" spans="2:26" x14ac:dyDescent="0.3">
      <c r="B23" t="s">
        <v>94</v>
      </c>
      <c r="H23" s="65" t="str">
        <f>H12</f>
        <v>S1 - PROGRAMMATION LOCALE</v>
      </c>
      <c r="I23" s="65">
        <f>COUNTIF('S1'!G:G, Data!$E$2)</f>
        <v>0</v>
      </c>
      <c r="J23" s="65">
        <f>COUNTIF('S1'!G:G, Data!$E$3)</f>
        <v>0</v>
      </c>
      <c r="K23" s="65">
        <f>COUNTIF('S1'!G:G, Data!$E$4)</f>
        <v>0</v>
      </c>
      <c r="L23" s="65">
        <f>COUNTIF('S1'!G:G, Data!$E$5)</f>
        <v>0</v>
      </c>
      <c r="M23" s="65">
        <f>COUNTIF('S1'!G:G, Data!$E$6)</f>
        <v>0</v>
      </c>
      <c r="N23" s="65">
        <f>COUNTA('S1'!H2:H19)</f>
        <v>0</v>
      </c>
      <c r="O23" s="77">
        <f>SUM(I23:M23)</f>
        <v>0</v>
      </c>
    </row>
    <row r="24" spans="2:26" x14ac:dyDescent="0.3">
      <c r="B24" t="s">
        <v>192</v>
      </c>
      <c r="H24" s="65" t="str">
        <f t="shared" ref="H24:H29" si="15">H13</f>
        <v>S2 - AUTONOMISATION DES ATHLÈTES ET DES JEUNES</v>
      </c>
      <c r="I24" s="65">
        <f>COUNTIF('S2'!G:G, Data!$E$2)</f>
        <v>0</v>
      </c>
      <c r="J24" s="65">
        <f>COUNTIF('S2'!G:G, Data!$D$3)</f>
        <v>0</v>
      </c>
      <c r="K24" s="65">
        <f>COUNTIF('S2'!G:G, Data!$D$4)</f>
        <v>0</v>
      </c>
      <c r="L24" s="65">
        <f>COUNTIF('S2'!G:G, Data!$D$5)</f>
        <v>0</v>
      </c>
      <c r="M24" s="65">
        <f>COUNTIF('S2'!G:G, Data!$D$6)</f>
        <v>0</v>
      </c>
      <c r="N24" s="65">
        <f>COUNTA('S2'!H2:H8)</f>
        <v>0</v>
      </c>
      <c r="O24" s="77">
        <f>SUM(I24:M24)</f>
        <v>0</v>
      </c>
    </row>
    <row r="25" spans="2:26" x14ac:dyDescent="0.3">
      <c r="B25" t="s">
        <v>8</v>
      </c>
      <c r="H25" s="65" t="str">
        <f t="shared" si="15"/>
        <v>S3 - DÉVELOPPER DES PRATIQUES INCLUSIVES</v>
      </c>
      <c r="I25" s="65">
        <f>COUNTIF('S3'!G:G, Data!$E$2)</f>
        <v>0</v>
      </c>
      <c r="J25" s="65">
        <f>COUNTIF('S3'!G:G, Data!$E$3)</f>
        <v>0</v>
      </c>
      <c r="K25" s="65">
        <f>COUNTIF('S3'!G:G, Data!$E$4)</f>
        <v>0</v>
      </c>
      <c r="L25" s="65">
        <f>COUNTIF('S3'!G:G, Data!$E$5)</f>
        <v>0</v>
      </c>
      <c r="M25" s="65">
        <f>COUNTIF('S3'!G:G, Data!$E$6)</f>
        <v>0</v>
      </c>
      <c r="N25" s="65">
        <f xml:space="preserve"> COUNTA('S3'!H2:H6)</f>
        <v>0</v>
      </c>
      <c r="O25" s="77">
        <f>SUM(I25:M25)</f>
        <v>0</v>
      </c>
    </row>
    <row r="26" spans="2:26" x14ac:dyDescent="0.3">
      <c r="B26" t="s">
        <v>193</v>
      </c>
      <c r="H26" s="65" t="str">
        <f t="shared" si="15"/>
        <v>E1 - NUMÉRISER LE MOUVEMENT</v>
      </c>
      <c r="I26" s="65">
        <f>COUNTIF('E1'!G:G, Data!$E$2)</f>
        <v>0</v>
      </c>
      <c r="J26" s="65">
        <f>COUNTIF('E1'!G:G, Data!$E$3)</f>
        <v>0</v>
      </c>
      <c r="K26" s="65">
        <f>COUNTIF('E1'!G:G, Data!$E$4)</f>
        <v>0</v>
      </c>
      <c r="L26" s="65">
        <f>COUNTIF('E1'!G:G, Data!$E$5)</f>
        <v>0</v>
      </c>
      <c r="M26" s="65">
        <f>COUNTIF('E1'!G:G, Data!$E$6)</f>
        <v>0</v>
      </c>
      <c r="N26" s="65">
        <f>COUNTA('E1'!H2:H9)</f>
        <v>0</v>
      </c>
      <c r="O26" s="77">
        <f>SUM(I26:M26)</f>
        <v>0</v>
      </c>
    </row>
    <row r="27" spans="2:26" x14ac:dyDescent="0.3">
      <c r="B27" t="s">
        <v>50</v>
      </c>
      <c r="H27" s="65" t="str">
        <f t="shared" si="15"/>
        <v>E2 - DIVERSIFIER LES REVENUS</v>
      </c>
      <c r="I27" s="65">
        <f>COUNTIF('E2'!G:G, Data!$E$2)</f>
        <v>0</v>
      </c>
      <c r="J27" s="65">
        <f>COUNTIF('E2'!G:G, Data!$E$3)</f>
        <v>0</v>
      </c>
      <c r="K27" s="65">
        <f>COUNTIF('E2'!G:G, Data!$E$4)</f>
        <v>0</v>
      </c>
      <c r="L27" s="65">
        <f>COUNTIF('E2'!G:G, Data!$E$5)</f>
        <v>0</v>
      </c>
      <c r="M27" s="65">
        <f>COUNTIF('E2'!G:G, Data!$E$6)</f>
        <v>0</v>
      </c>
      <c r="N27" s="65">
        <f>COUNTA('E2'!H2:H6)</f>
        <v>0</v>
      </c>
      <c r="O27" s="77">
        <f t="shared" ref="O27:O29" si="16">SUM(I27:M27)</f>
        <v>0</v>
      </c>
    </row>
    <row r="28" spans="2:26" x14ac:dyDescent="0.3">
      <c r="B28" t="s">
        <v>51</v>
      </c>
      <c r="H28" s="65" t="str">
        <f t="shared" si="15"/>
        <v>E3 - DÉVELOPPER LA MARQUE</v>
      </c>
      <c r="I28" s="65">
        <f>COUNTIF('E3'!G:G, Data!$E$2)</f>
        <v>0</v>
      </c>
      <c r="J28" s="65">
        <f>COUNTIF('E3'!G:G, Data!$E$3)</f>
        <v>0</v>
      </c>
      <c r="K28" s="65">
        <f>COUNTIF('E3'!G:G, Data!$E$4)</f>
        <v>0</v>
      </c>
      <c r="L28" s="65">
        <f>COUNTIF('E3'!G:G, Data!$E$5)</f>
        <v>0</v>
      </c>
      <c r="M28" s="65">
        <f>COUNTIF('E3'!G:G, Data!$E$6)</f>
        <v>0</v>
      </c>
      <c r="N28" s="65">
        <f>COUNTA('E3'!H2:H10)</f>
        <v>0</v>
      </c>
      <c r="O28" s="77">
        <f t="shared" si="16"/>
        <v>0</v>
      </c>
    </row>
    <row r="29" spans="2:26" x14ac:dyDescent="0.3">
      <c r="B29" t="s">
        <v>147</v>
      </c>
      <c r="H29" s="65" t="str">
        <f t="shared" si="15"/>
        <v>E4 - IMPULSER L'EXCELLENCE</v>
      </c>
      <c r="I29" s="65">
        <f>COUNTIF('E4'!G:G, Data!$E$2)</f>
        <v>0</v>
      </c>
      <c r="J29" s="65">
        <f>COUNTIF('E4'!G:G, Data!$E$3)</f>
        <v>0</v>
      </c>
      <c r="K29" s="65">
        <f>COUNTIF('E4'!G:G, Data!$E$4)</f>
        <v>0</v>
      </c>
      <c r="L29" s="65">
        <f>COUNTIF('E4'!G:G, Data!$E$5)</f>
        <v>0</v>
      </c>
      <c r="M29" s="65">
        <f>COUNTIF('E4'!G:G, Data!$E$6)</f>
        <v>0</v>
      </c>
      <c r="N29" s="65">
        <f>COUNTA('E4'!H2:H18)</f>
        <v>0</v>
      </c>
      <c r="O29" s="77">
        <f t="shared" si="16"/>
        <v>0</v>
      </c>
    </row>
    <row r="30" spans="2:26" x14ac:dyDescent="0.3">
      <c r="B30" t="s">
        <v>194</v>
      </c>
      <c r="H30" s="65" t="str">
        <f>H19</f>
        <v>Total</v>
      </c>
      <c r="I30" s="78">
        <f>SUM(I23:I29)</f>
        <v>0</v>
      </c>
      <c r="J30" s="65">
        <f t="shared" ref="J30:M30" si="17">SUM(J23:J29)</f>
        <v>0</v>
      </c>
      <c r="K30" s="65">
        <f t="shared" si="17"/>
        <v>0</v>
      </c>
      <c r="L30" s="65">
        <f t="shared" si="17"/>
        <v>0</v>
      </c>
      <c r="M30" s="78">
        <f t="shared" si="17"/>
        <v>0</v>
      </c>
      <c r="N30" s="78">
        <f>SUM(N23:N29)</f>
        <v>0</v>
      </c>
      <c r="O30" s="77">
        <f>SUM(O23:O29)</f>
        <v>0</v>
      </c>
    </row>
    <row r="31" spans="2:26" ht="15" customHeight="1" x14ac:dyDescent="0.3">
      <c r="B31" t="s">
        <v>95</v>
      </c>
      <c r="R31"/>
      <c r="S31" s="80"/>
      <c r="T31" s="80"/>
      <c r="U31" s="80"/>
      <c r="V31" s="80"/>
      <c r="W31" s="80"/>
    </row>
    <row r="32" spans="2:26" x14ac:dyDescent="0.3">
      <c r="B32" t="s">
        <v>9</v>
      </c>
      <c r="H32" s="64" t="s">
        <v>272</v>
      </c>
      <c r="I32" s="64" t="str">
        <f t="shared" ref="I32:M32" si="18">I22</f>
        <v>Pas actuellement une priorité</v>
      </c>
      <c r="J32" s="64" t="str">
        <f t="shared" si="18"/>
        <v>Niveau 1</v>
      </c>
      <c r="K32" s="64" t="str">
        <f t="shared" si="18"/>
        <v>Niveau 2</v>
      </c>
      <c r="L32" s="64" t="str">
        <f t="shared" si="18"/>
        <v>Niveau 3</v>
      </c>
      <c r="M32" s="64" t="str">
        <f t="shared" si="18"/>
        <v>Stade le plus élevé atteint</v>
      </c>
      <c r="N32" s="64" t="str">
        <f>F1</f>
        <v>Normes identifiées comme hautement prioritaires</v>
      </c>
      <c r="O32" s="64" t="s">
        <v>264</v>
      </c>
      <c r="R32"/>
      <c r="S32" s="61"/>
      <c r="T32" s="61"/>
      <c r="U32" s="61"/>
      <c r="V32" s="61"/>
      <c r="W32" s="61"/>
      <c r="X32" s="61"/>
      <c r="Y32" s="61"/>
      <c r="Z32" s="61"/>
    </row>
    <row r="33" spans="2:26" x14ac:dyDescent="0.3">
      <c r="B33" t="s">
        <v>148</v>
      </c>
      <c r="H33" s="65" t="str">
        <f>H2</f>
        <v>S1 - PROGRAMMATION LOCALE</v>
      </c>
      <c r="I33" s="67">
        <f>I23/$G$2</f>
        <v>0</v>
      </c>
      <c r="J33" s="67">
        <f>J23/$G$2</f>
        <v>0</v>
      </c>
      <c r="K33" s="67">
        <f>K23/$G$2</f>
        <v>0</v>
      </c>
      <c r="L33" s="67">
        <f t="shared" ref="L33:L40" si="19">L23/G2</f>
        <v>0</v>
      </c>
      <c r="M33" s="67">
        <f t="shared" ref="M33:M40" si="20">M23/G2</f>
        <v>0</v>
      </c>
      <c r="N33" s="67">
        <f t="shared" ref="N33:N40" si="21">N23/G2</f>
        <v>0</v>
      </c>
      <c r="O33" s="68">
        <f>SUM(I33:M33)</f>
        <v>0</v>
      </c>
      <c r="R33"/>
      <c r="S33"/>
    </row>
    <row r="34" spans="2:26" x14ac:dyDescent="0.3">
      <c r="B34" t="s">
        <v>52</v>
      </c>
      <c r="H34" s="65" t="str">
        <f t="shared" ref="H34:H40" si="22">H3</f>
        <v>S2 - AUTONOMISATION DES ATHLÈTES ET DES JEUNES</v>
      </c>
      <c r="I34" s="67">
        <f>I24/$G$3</f>
        <v>0</v>
      </c>
      <c r="J34" s="67">
        <f>J24/$G$3</f>
        <v>0</v>
      </c>
      <c r="K34" s="67">
        <f>K24/$G$3</f>
        <v>0</v>
      </c>
      <c r="L34" s="67">
        <f t="shared" si="19"/>
        <v>0</v>
      </c>
      <c r="M34" s="67">
        <f t="shared" si="20"/>
        <v>0</v>
      </c>
      <c r="N34" s="67">
        <f t="shared" si="21"/>
        <v>0</v>
      </c>
      <c r="O34" s="68">
        <f t="shared" ref="O34:O39" si="23">SUM(I34:M34)</f>
        <v>0</v>
      </c>
      <c r="R34"/>
      <c r="S34"/>
    </row>
    <row r="35" spans="2:26" x14ac:dyDescent="0.3">
      <c r="B35" t="s">
        <v>96</v>
      </c>
      <c r="H35" s="65" t="str">
        <f t="shared" si="22"/>
        <v>S3 - DÉVELOPPER DES PRATIQUES INCLUSIVES</v>
      </c>
      <c r="I35" s="67">
        <f>I25/$G$4</f>
        <v>0</v>
      </c>
      <c r="J35" s="67">
        <f t="shared" ref="J35:K35" si="24">J25/$G$4</f>
        <v>0</v>
      </c>
      <c r="K35" s="67">
        <f t="shared" si="24"/>
        <v>0</v>
      </c>
      <c r="L35" s="67">
        <f t="shared" si="19"/>
        <v>0</v>
      </c>
      <c r="M35" s="67">
        <f t="shared" si="20"/>
        <v>0</v>
      </c>
      <c r="N35" s="67">
        <f t="shared" si="21"/>
        <v>0</v>
      </c>
      <c r="O35" s="68">
        <f t="shared" si="23"/>
        <v>0</v>
      </c>
      <c r="R35"/>
      <c r="S35"/>
    </row>
    <row r="36" spans="2:26" x14ac:dyDescent="0.3">
      <c r="B36" t="s">
        <v>10</v>
      </c>
      <c r="H36" s="65" t="str">
        <f t="shared" si="22"/>
        <v>E1 - NUMÉRISER LE MOUVEMENT</v>
      </c>
      <c r="I36" s="67">
        <f>I26/$G$5</f>
        <v>0</v>
      </c>
      <c r="J36" s="67">
        <f t="shared" ref="J36:K36" si="25">J26/$G$5</f>
        <v>0</v>
      </c>
      <c r="K36" s="67">
        <f t="shared" si="25"/>
        <v>0</v>
      </c>
      <c r="L36" s="67">
        <f t="shared" si="19"/>
        <v>0</v>
      </c>
      <c r="M36" s="67">
        <f t="shared" si="20"/>
        <v>0</v>
      </c>
      <c r="N36" s="67">
        <f t="shared" si="21"/>
        <v>0</v>
      </c>
      <c r="O36" s="68">
        <f t="shared" si="23"/>
        <v>0</v>
      </c>
      <c r="R36"/>
      <c r="S36"/>
    </row>
    <row r="37" spans="2:26" x14ac:dyDescent="0.3">
      <c r="B37" t="s">
        <v>11</v>
      </c>
      <c r="H37" s="65" t="str">
        <f t="shared" si="22"/>
        <v>E2 - DIVERSIFIER LES REVENUS</v>
      </c>
      <c r="I37" s="67">
        <f>I27/$G$6</f>
        <v>0</v>
      </c>
      <c r="J37" s="67">
        <f t="shared" ref="J37:K37" si="26">J27/$G$6</f>
        <v>0</v>
      </c>
      <c r="K37" s="67">
        <f t="shared" si="26"/>
        <v>0</v>
      </c>
      <c r="L37" s="67">
        <f t="shared" si="19"/>
        <v>0</v>
      </c>
      <c r="M37" s="67">
        <f t="shared" si="20"/>
        <v>0</v>
      </c>
      <c r="N37" s="67">
        <f t="shared" si="21"/>
        <v>0</v>
      </c>
      <c r="O37" s="68">
        <f t="shared" si="23"/>
        <v>0</v>
      </c>
      <c r="R37"/>
      <c r="S37"/>
    </row>
    <row r="38" spans="2:26" x14ac:dyDescent="0.3">
      <c r="B38" t="s">
        <v>53</v>
      </c>
      <c r="H38" s="65" t="str">
        <f t="shared" si="22"/>
        <v>E3 - DÉVELOPPER LA MARQUE</v>
      </c>
      <c r="I38" s="67">
        <f>I28/$G$7</f>
        <v>0</v>
      </c>
      <c r="J38" s="67">
        <f>J28/$G$7</f>
        <v>0</v>
      </c>
      <c r="K38" s="67">
        <f t="shared" ref="K38" si="27">K28/$G$7</f>
        <v>0</v>
      </c>
      <c r="L38" s="67">
        <f t="shared" si="19"/>
        <v>0</v>
      </c>
      <c r="M38" s="67">
        <f t="shared" si="20"/>
        <v>0</v>
      </c>
      <c r="N38" s="67">
        <f t="shared" si="21"/>
        <v>0</v>
      </c>
      <c r="O38" s="68">
        <f t="shared" si="23"/>
        <v>0</v>
      </c>
      <c r="R38"/>
      <c r="S38"/>
    </row>
    <row r="39" spans="2:26" x14ac:dyDescent="0.3">
      <c r="B39" t="s">
        <v>195</v>
      </c>
      <c r="H39" s="65" t="str">
        <f t="shared" si="22"/>
        <v>E4 - IMPULSER L'EXCELLENCE</v>
      </c>
      <c r="I39" s="67">
        <f>I29/$G$8</f>
        <v>0</v>
      </c>
      <c r="J39" s="67">
        <f>J29/$G$8</f>
        <v>0</v>
      </c>
      <c r="K39" s="67">
        <f t="shared" ref="K39" si="28">K29/$G$8</f>
        <v>0</v>
      </c>
      <c r="L39" s="67">
        <f t="shared" si="19"/>
        <v>0</v>
      </c>
      <c r="M39" s="67">
        <f t="shared" si="20"/>
        <v>0</v>
      </c>
      <c r="N39" s="67">
        <f t="shared" si="21"/>
        <v>0</v>
      </c>
      <c r="O39" s="68">
        <f t="shared" si="23"/>
        <v>0</v>
      </c>
      <c r="R39"/>
      <c r="S39"/>
    </row>
    <row r="40" spans="2:26" x14ac:dyDescent="0.3">
      <c r="B40" t="s">
        <v>12</v>
      </c>
      <c r="H40" s="65" t="str">
        <f t="shared" si="22"/>
        <v>Total</v>
      </c>
      <c r="I40" s="67">
        <f>I30/$G$9</f>
        <v>0</v>
      </c>
      <c r="J40" s="67">
        <f t="shared" ref="J40:K40" si="29">J30/$G$9</f>
        <v>0</v>
      </c>
      <c r="K40" s="67">
        <f t="shared" si="29"/>
        <v>0</v>
      </c>
      <c r="L40" s="67">
        <f t="shared" si="19"/>
        <v>0</v>
      </c>
      <c r="M40" s="67">
        <f t="shared" si="20"/>
        <v>0</v>
      </c>
      <c r="N40" s="67">
        <f t="shared" si="21"/>
        <v>0</v>
      </c>
      <c r="O40" s="68">
        <f>SUM(I40:M40)</f>
        <v>0</v>
      </c>
      <c r="R40"/>
      <c r="S40" s="81"/>
    </row>
    <row r="41" spans="2:26" x14ac:dyDescent="0.3">
      <c r="B41" t="s">
        <v>196</v>
      </c>
      <c r="R41"/>
      <c r="S41"/>
    </row>
    <row r="42" spans="2:26" x14ac:dyDescent="0.3">
      <c r="B42" t="s">
        <v>13</v>
      </c>
      <c r="R42"/>
      <c r="S42" s="61"/>
      <c r="T42" s="61"/>
      <c r="U42" s="61"/>
      <c r="V42" s="61"/>
      <c r="W42" s="61"/>
      <c r="X42" s="61"/>
      <c r="Y42" s="61"/>
      <c r="Z42" s="61"/>
    </row>
    <row r="43" spans="2:26" x14ac:dyDescent="0.3">
      <c r="B43" t="s">
        <v>149</v>
      </c>
      <c r="R43"/>
      <c r="S43"/>
      <c r="T43" s="82"/>
      <c r="U43" s="82"/>
      <c r="V43" s="82"/>
      <c r="W43" s="82"/>
      <c r="X43" s="82"/>
      <c r="Y43" s="82"/>
      <c r="Z43" s="74"/>
    </row>
    <row r="44" spans="2:26" x14ac:dyDescent="0.3">
      <c r="B44" t="s">
        <v>82</v>
      </c>
      <c r="R44"/>
      <c r="S44"/>
      <c r="T44" s="82"/>
      <c r="U44" s="82"/>
      <c r="V44" s="82"/>
      <c r="W44" s="82"/>
      <c r="X44" s="82"/>
      <c r="Y44" s="82"/>
      <c r="Z44" s="74"/>
    </row>
    <row r="45" spans="2:26" x14ac:dyDescent="0.3">
      <c r="B45" t="s">
        <v>83</v>
      </c>
      <c r="R45"/>
      <c r="S45"/>
      <c r="T45" s="82"/>
      <c r="U45" s="82"/>
      <c r="V45" s="82"/>
      <c r="W45" s="82"/>
      <c r="X45" s="82"/>
      <c r="Y45" s="82"/>
      <c r="Z45" s="74"/>
    </row>
    <row r="46" spans="2:26" x14ac:dyDescent="0.3">
      <c r="B46" t="s">
        <v>150</v>
      </c>
      <c r="R46"/>
      <c r="S46"/>
      <c r="T46" s="82"/>
      <c r="U46" s="82"/>
      <c r="V46" s="82"/>
      <c r="W46" s="82"/>
      <c r="X46" s="82"/>
      <c r="Y46" s="82"/>
      <c r="Z46" s="74"/>
    </row>
    <row r="47" spans="2:26" x14ac:dyDescent="0.3">
      <c r="B47" t="s">
        <v>214</v>
      </c>
      <c r="R47"/>
      <c r="S47"/>
      <c r="T47" s="82"/>
      <c r="U47" s="82"/>
      <c r="V47" s="82"/>
      <c r="W47" s="82"/>
      <c r="X47" s="82"/>
      <c r="Y47" s="82"/>
      <c r="Z47" s="74"/>
    </row>
    <row r="48" spans="2:26" x14ac:dyDescent="0.3">
      <c r="B48" t="s">
        <v>168</v>
      </c>
      <c r="R48"/>
      <c r="S48"/>
      <c r="T48" s="82"/>
      <c r="U48" s="82"/>
      <c r="V48" s="82"/>
      <c r="W48" s="82"/>
      <c r="X48" s="82"/>
      <c r="Y48" s="82"/>
      <c r="Z48" s="74"/>
    </row>
    <row r="49" spans="2:26" x14ac:dyDescent="0.3">
      <c r="B49" t="s">
        <v>14</v>
      </c>
      <c r="R49"/>
      <c r="S49"/>
      <c r="T49" s="82"/>
      <c r="U49" s="82"/>
      <c r="V49" s="82"/>
      <c r="W49" s="82"/>
      <c r="X49" s="82"/>
      <c r="Y49" s="82"/>
      <c r="Z49" s="74"/>
    </row>
    <row r="50" spans="2:26" x14ac:dyDescent="0.3">
      <c r="B50" t="s">
        <v>215</v>
      </c>
      <c r="S50"/>
      <c r="T50" s="82"/>
      <c r="U50" s="82"/>
      <c r="V50" s="82"/>
      <c r="W50" s="82"/>
      <c r="X50" s="82"/>
      <c r="Y50" s="82"/>
      <c r="Z50" s="74"/>
    </row>
    <row r="51" spans="2:26" x14ac:dyDescent="0.3">
      <c r="B51" t="s">
        <v>151</v>
      </c>
    </row>
    <row r="52" spans="2:26" x14ac:dyDescent="0.3">
      <c r="B52" t="s">
        <v>15</v>
      </c>
    </row>
    <row r="53" spans="2:26" x14ac:dyDescent="0.3">
      <c r="B53" t="s">
        <v>97</v>
      </c>
    </row>
    <row r="54" spans="2:26" x14ac:dyDescent="0.3">
      <c r="B54" t="s">
        <v>152</v>
      </c>
    </row>
    <row r="55" spans="2:26" x14ac:dyDescent="0.3">
      <c r="B55" t="s">
        <v>197</v>
      </c>
    </row>
    <row r="56" spans="2:26" x14ac:dyDescent="0.3">
      <c r="B56" t="s">
        <v>98</v>
      </c>
    </row>
    <row r="57" spans="2:26" x14ac:dyDescent="0.3">
      <c r="B57" t="s">
        <v>99</v>
      </c>
    </row>
    <row r="58" spans="2:26" x14ac:dyDescent="0.3">
      <c r="B58" t="s">
        <v>216</v>
      </c>
    </row>
    <row r="59" spans="2:26" ht="14.4" customHeight="1" x14ac:dyDescent="0.3">
      <c r="B59" t="s">
        <v>16</v>
      </c>
    </row>
    <row r="60" spans="2:26" x14ac:dyDescent="0.3">
      <c r="B60" t="s">
        <v>100</v>
      </c>
    </row>
    <row r="61" spans="2:26" x14ac:dyDescent="0.3">
      <c r="B61" t="s">
        <v>217</v>
      </c>
    </row>
    <row r="62" spans="2:26" x14ac:dyDescent="0.3">
      <c r="B62" t="s">
        <v>169</v>
      </c>
    </row>
    <row r="63" spans="2:26" x14ac:dyDescent="0.3">
      <c r="B63" t="s">
        <v>198</v>
      </c>
    </row>
    <row r="64" spans="2:26" x14ac:dyDescent="0.3">
      <c r="B64" t="s">
        <v>153</v>
      </c>
    </row>
    <row r="65" spans="2:2" x14ac:dyDescent="0.3">
      <c r="B65" t="s">
        <v>154</v>
      </c>
    </row>
    <row r="66" spans="2:2" x14ac:dyDescent="0.3">
      <c r="B66" t="s">
        <v>170</v>
      </c>
    </row>
    <row r="67" spans="2:2" x14ac:dyDescent="0.3">
      <c r="B67" t="s">
        <v>155</v>
      </c>
    </row>
    <row r="68" spans="2:2" x14ac:dyDescent="0.3">
      <c r="B68" t="s">
        <v>17</v>
      </c>
    </row>
    <row r="69" spans="2:2" x14ac:dyDescent="0.3">
      <c r="B69" t="s">
        <v>101</v>
      </c>
    </row>
    <row r="70" spans="2:2" x14ac:dyDescent="0.3">
      <c r="B70" t="s">
        <v>18</v>
      </c>
    </row>
    <row r="71" spans="2:2" x14ac:dyDescent="0.3">
      <c r="B71" t="s">
        <v>19</v>
      </c>
    </row>
    <row r="72" spans="2:2" x14ac:dyDescent="0.3">
      <c r="B72" t="s">
        <v>102</v>
      </c>
    </row>
    <row r="73" spans="2:2" x14ac:dyDescent="0.3">
      <c r="B73" t="s">
        <v>54</v>
      </c>
    </row>
    <row r="74" spans="2:2" x14ac:dyDescent="0.3">
      <c r="B74" t="s">
        <v>103</v>
      </c>
    </row>
    <row r="75" spans="2:2" x14ac:dyDescent="0.3">
      <c r="B75" t="s">
        <v>218</v>
      </c>
    </row>
    <row r="76" spans="2:2" x14ac:dyDescent="0.3">
      <c r="B76" t="s">
        <v>104</v>
      </c>
    </row>
    <row r="77" spans="2:2" x14ac:dyDescent="0.3">
      <c r="B77" t="s">
        <v>219</v>
      </c>
    </row>
    <row r="78" spans="2:2" x14ac:dyDescent="0.3">
      <c r="B78" t="s">
        <v>105</v>
      </c>
    </row>
    <row r="79" spans="2:2" x14ac:dyDescent="0.3">
      <c r="B79" t="s">
        <v>106</v>
      </c>
    </row>
    <row r="80" spans="2:2" x14ac:dyDescent="0.3">
      <c r="B80" t="s">
        <v>20</v>
      </c>
    </row>
    <row r="81" spans="2:2" x14ac:dyDescent="0.3">
      <c r="B81" t="s">
        <v>107</v>
      </c>
    </row>
    <row r="82" spans="2:2" x14ac:dyDescent="0.3">
      <c r="B82" t="s">
        <v>108</v>
      </c>
    </row>
    <row r="83" spans="2:2" x14ac:dyDescent="0.3">
      <c r="B83" t="s">
        <v>199</v>
      </c>
    </row>
    <row r="84" spans="2:2" x14ac:dyDescent="0.3">
      <c r="B84" t="s">
        <v>55</v>
      </c>
    </row>
    <row r="85" spans="2:2" x14ac:dyDescent="0.3">
      <c r="B85" t="s">
        <v>156</v>
      </c>
    </row>
    <row r="86" spans="2:2" x14ac:dyDescent="0.3">
      <c r="B86" t="s">
        <v>21</v>
      </c>
    </row>
    <row r="87" spans="2:2" x14ac:dyDescent="0.3">
      <c r="B87" t="s">
        <v>22</v>
      </c>
    </row>
    <row r="88" spans="2:2" x14ac:dyDescent="0.3">
      <c r="B88" t="s">
        <v>200</v>
      </c>
    </row>
    <row r="89" spans="2:2" x14ac:dyDescent="0.3">
      <c r="B89" t="s">
        <v>201</v>
      </c>
    </row>
    <row r="90" spans="2:2" x14ac:dyDescent="0.3">
      <c r="B90" t="s">
        <v>220</v>
      </c>
    </row>
    <row r="91" spans="2:2" x14ac:dyDescent="0.3">
      <c r="B91" t="s">
        <v>109</v>
      </c>
    </row>
    <row r="92" spans="2:2" x14ac:dyDescent="0.3">
      <c r="B92" t="s">
        <v>157</v>
      </c>
    </row>
    <row r="93" spans="2:2" x14ac:dyDescent="0.3">
      <c r="B93" t="s">
        <v>84</v>
      </c>
    </row>
    <row r="94" spans="2:2" x14ac:dyDescent="0.3">
      <c r="B94" t="s">
        <v>110</v>
      </c>
    </row>
    <row r="95" spans="2:2" x14ac:dyDescent="0.3">
      <c r="B95" t="s">
        <v>111</v>
      </c>
    </row>
    <row r="96" spans="2:2" x14ac:dyDescent="0.3">
      <c r="B96" t="s">
        <v>221</v>
      </c>
    </row>
    <row r="97" spans="2:2" x14ac:dyDescent="0.3">
      <c r="B97" t="s">
        <v>222</v>
      </c>
    </row>
    <row r="98" spans="2:2" x14ac:dyDescent="0.3">
      <c r="B98" t="s">
        <v>223</v>
      </c>
    </row>
    <row r="99" spans="2:2" x14ac:dyDescent="0.3">
      <c r="B99" t="s">
        <v>56</v>
      </c>
    </row>
    <row r="100" spans="2:2" x14ac:dyDescent="0.3">
      <c r="B100" t="s">
        <v>224</v>
      </c>
    </row>
    <row r="101" spans="2:2" x14ac:dyDescent="0.3">
      <c r="B101" t="s">
        <v>171</v>
      </c>
    </row>
    <row r="102" spans="2:2" x14ac:dyDescent="0.3">
      <c r="B102" t="s">
        <v>172</v>
      </c>
    </row>
    <row r="103" spans="2:2" x14ac:dyDescent="0.3">
      <c r="B103" t="s">
        <v>112</v>
      </c>
    </row>
    <row r="104" spans="2:2" x14ac:dyDescent="0.3">
      <c r="B104" t="s">
        <v>113</v>
      </c>
    </row>
    <row r="105" spans="2:2" x14ac:dyDescent="0.3">
      <c r="B105" t="s">
        <v>114</v>
      </c>
    </row>
    <row r="106" spans="2:2" x14ac:dyDescent="0.3">
      <c r="B106" t="s">
        <v>115</v>
      </c>
    </row>
    <row r="107" spans="2:2" x14ac:dyDescent="0.3">
      <c r="B107" t="s">
        <v>202</v>
      </c>
    </row>
    <row r="108" spans="2:2" x14ac:dyDescent="0.3">
      <c r="B108" t="s">
        <v>173</v>
      </c>
    </row>
    <row r="109" spans="2:2" x14ac:dyDescent="0.3">
      <c r="B109" t="s">
        <v>225</v>
      </c>
    </row>
    <row r="110" spans="2:2" x14ac:dyDescent="0.3">
      <c r="B110" t="s">
        <v>116</v>
      </c>
    </row>
    <row r="111" spans="2:2" x14ac:dyDescent="0.3">
      <c r="B111" t="s">
        <v>226</v>
      </c>
    </row>
    <row r="112" spans="2:2" x14ac:dyDescent="0.3">
      <c r="B112" t="s">
        <v>23</v>
      </c>
    </row>
    <row r="113" spans="2:2" x14ac:dyDescent="0.3">
      <c r="B113" t="s">
        <v>57</v>
      </c>
    </row>
    <row r="114" spans="2:2" x14ac:dyDescent="0.3">
      <c r="B114" t="s">
        <v>85</v>
      </c>
    </row>
    <row r="115" spans="2:2" x14ac:dyDescent="0.3">
      <c r="B115" t="s">
        <v>117</v>
      </c>
    </row>
    <row r="116" spans="2:2" x14ac:dyDescent="0.3">
      <c r="B116" t="s">
        <v>174</v>
      </c>
    </row>
    <row r="117" spans="2:2" x14ac:dyDescent="0.3">
      <c r="B117" t="s">
        <v>118</v>
      </c>
    </row>
    <row r="118" spans="2:2" x14ac:dyDescent="0.3">
      <c r="B118" t="s">
        <v>58</v>
      </c>
    </row>
    <row r="119" spans="2:2" x14ac:dyDescent="0.3">
      <c r="B119" t="s">
        <v>119</v>
      </c>
    </row>
    <row r="120" spans="2:2" x14ac:dyDescent="0.3">
      <c r="B120" t="s">
        <v>175</v>
      </c>
    </row>
    <row r="121" spans="2:2" x14ac:dyDescent="0.3">
      <c r="B121" t="s">
        <v>24</v>
      </c>
    </row>
    <row r="122" spans="2:2" x14ac:dyDescent="0.3">
      <c r="B122" t="s">
        <v>25</v>
      </c>
    </row>
    <row r="123" spans="2:2" x14ac:dyDescent="0.3">
      <c r="B123" t="s">
        <v>176</v>
      </c>
    </row>
    <row r="124" spans="2:2" x14ac:dyDescent="0.3">
      <c r="B124" t="s">
        <v>120</v>
      </c>
    </row>
    <row r="125" spans="2:2" x14ac:dyDescent="0.3">
      <c r="B125" t="s">
        <v>121</v>
      </c>
    </row>
    <row r="126" spans="2:2" x14ac:dyDescent="0.3">
      <c r="B126" t="s">
        <v>227</v>
      </c>
    </row>
    <row r="127" spans="2:2" x14ac:dyDescent="0.3">
      <c r="B127" t="s">
        <v>122</v>
      </c>
    </row>
    <row r="128" spans="2:2" x14ac:dyDescent="0.3">
      <c r="B128" t="s">
        <v>86</v>
      </c>
    </row>
    <row r="129" spans="2:2" x14ac:dyDescent="0.3">
      <c r="B129" t="s">
        <v>26</v>
      </c>
    </row>
    <row r="130" spans="2:2" x14ac:dyDescent="0.3">
      <c r="B130" t="s">
        <v>228</v>
      </c>
    </row>
    <row r="131" spans="2:2" x14ac:dyDescent="0.3">
      <c r="B131" t="s">
        <v>27</v>
      </c>
    </row>
    <row r="132" spans="2:2" x14ac:dyDescent="0.3">
      <c r="B132" t="s">
        <v>59</v>
      </c>
    </row>
    <row r="133" spans="2:2" x14ac:dyDescent="0.3">
      <c r="B133" t="s">
        <v>60</v>
      </c>
    </row>
    <row r="134" spans="2:2" x14ac:dyDescent="0.3">
      <c r="B134" t="s">
        <v>28</v>
      </c>
    </row>
    <row r="135" spans="2:2" x14ac:dyDescent="0.3">
      <c r="B135" t="s">
        <v>123</v>
      </c>
    </row>
    <row r="136" spans="2:2" x14ac:dyDescent="0.3">
      <c r="B136" t="s">
        <v>61</v>
      </c>
    </row>
    <row r="137" spans="2:2" x14ac:dyDescent="0.3">
      <c r="B137" t="s">
        <v>229</v>
      </c>
    </row>
    <row r="138" spans="2:2" x14ac:dyDescent="0.3">
      <c r="B138" t="s">
        <v>230</v>
      </c>
    </row>
    <row r="139" spans="2:2" x14ac:dyDescent="0.3">
      <c r="B139" t="s">
        <v>177</v>
      </c>
    </row>
    <row r="140" spans="2:2" x14ac:dyDescent="0.3">
      <c r="B140" t="s">
        <v>29</v>
      </c>
    </row>
    <row r="141" spans="2:2" x14ac:dyDescent="0.3">
      <c r="B141" t="s">
        <v>158</v>
      </c>
    </row>
    <row r="142" spans="2:2" x14ac:dyDescent="0.3">
      <c r="B142" t="s">
        <v>231</v>
      </c>
    </row>
    <row r="143" spans="2:2" x14ac:dyDescent="0.3">
      <c r="B143" t="s">
        <v>62</v>
      </c>
    </row>
    <row r="144" spans="2:2" x14ac:dyDescent="0.3">
      <c r="B144" t="s">
        <v>232</v>
      </c>
    </row>
    <row r="145" spans="2:2" x14ac:dyDescent="0.3">
      <c r="B145" t="s">
        <v>233</v>
      </c>
    </row>
    <row r="146" spans="2:2" x14ac:dyDescent="0.3">
      <c r="B146" t="s">
        <v>234</v>
      </c>
    </row>
    <row r="147" spans="2:2" x14ac:dyDescent="0.3">
      <c r="B147" t="s">
        <v>124</v>
      </c>
    </row>
    <row r="148" spans="2:2" x14ac:dyDescent="0.3">
      <c r="B148" t="s">
        <v>125</v>
      </c>
    </row>
    <row r="149" spans="2:2" x14ac:dyDescent="0.3">
      <c r="B149" t="s">
        <v>87</v>
      </c>
    </row>
    <row r="150" spans="2:2" x14ac:dyDescent="0.3">
      <c r="B150" t="s">
        <v>235</v>
      </c>
    </row>
    <row r="151" spans="2:2" x14ac:dyDescent="0.3">
      <c r="B151" t="s">
        <v>126</v>
      </c>
    </row>
    <row r="152" spans="2:2" x14ac:dyDescent="0.3">
      <c r="B152" t="s">
        <v>178</v>
      </c>
    </row>
    <row r="153" spans="2:2" x14ac:dyDescent="0.3">
      <c r="B153" t="s">
        <v>30</v>
      </c>
    </row>
    <row r="154" spans="2:2" x14ac:dyDescent="0.3">
      <c r="B154" t="s">
        <v>63</v>
      </c>
    </row>
    <row r="155" spans="2:2" x14ac:dyDescent="0.3">
      <c r="B155" t="s">
        <v>31</v>
      </c>
    </row>
    <row r="156" spans="2:2" x14ac:dyDescent="0.3">
      <c r="B156" t="s">
        <v>64</v>
      </c>
    </row>
    <row r="157" spans="2:2" x14ac:dyDescent="0.3">
      <c r="B157" t="s">
        <v>236</v>
      </c>
    </row>
    <row r="158" spans="2:2" x14ac:dyDescent="0.3">
      <c r="B158" t="s">
        <v>65</v>
      </c>
    </row>
    <row r="159" spans="2:2" x14ac:dyDescent="0.3">
      <c r="B159" t="s">
        <v>66</v>
      </c>
    </row>
    <row r="160" spans="2:2" x14ac:dyDescent="0.3">
      <c r="B160" t="s">
        <v>127</v>
      </c>
    </row>
    <row r="161" spans="2:2" x14ac:dyDescent="0.3">
      <c r="B161" t="s">
        <v>237</v>
      </c>
    </row>
    <row r="162" spans="2:2" x14ac:dyDescent="0.3">
      <c r="B162" t="s">
        <v>238</v>
      </c>
    </row>
    <row r="163" spans="2:2" x14ac:dyDescent="0.3">
      <c r="B163" t="s">
        <v>239</v>
      </c>
    </row>
    <row r="164" spans="2:2" x14ac:dyDescent="0.3">
      <c r="B164" t="s">
        <v>240</v>
      </c>
    </row>
    <row r="165" spans="2:2" x14ac:dyDescent="0.3">
      <c r="B165" t="s">
        <v>67</v>
      </c>
    </row>
    <row r="166" spans="2:2" x14ac:dyDescent="0.3">
      <c r="B166" t="s">
        <v>261</v>
      </c>
    </row>
    <row r="167" spans="2:2" x14ac:dyDescent="0.3">
      <c r="B167" t="s">
        <v>159</v>
      </c>
    </row>
    <row r="168" spans="2:2" x14ac:dyDescent="0.3">
      <c r="B168" t="s">
        <v>32</v>
      </c>
    </row>
    <row r="169" spans="2:2" x14ac:dyDescent="0.3">
      <c r="B169" t="s">
        <v>33</v>
      </c>
    </row>
    <row r="170" spans="2:2" x14ac:dyDescent="0.3">
      <c r="B170" t="s">
        <v>68</v>
      </c>
    </row>
    <row r="171" spans="2:2" x14ac:dyDescent="0.3">
      <c r="B171" t="s">
        <v>241</v>
      </c>
    </row>
    <row r="172" spans="2:2" x14ac:dyDescent="0.3">
      <c r="B172" t="s">
        <v>242</v>
      </c>
    </row>
    <row r="173" spans="2:2" x14ac:dyDescent="0.3">
      <c r="B173" t="s">
        <v>128</v>
      </c>
    </row>
    <row r="174" spans="2:2" x14ac:dyDescent="0.3">
      <c r="B174" t="s">
        <v>260</v>
      </c>
    </row>
    <row r="175" spans="2:2" x14ac:dyDescent="0.3">
      <c r="B175" t="s">
        <v>129</v>
      </c>
    </row>
    <row r="176" spans="2:2" x14ac:dyDescent="0.3">
      <c r="B176" t="s">
        <v>243</v>
      </c>
    </row>
    <row r="177" spans="2:2" x14ac:dyDescent="0.3">
      <c r="B177" t="s">
        <v>244</v>
      </c>
    </row>
    <row r="178" spans="2:2" x14ac:dyDescent="0.3">
      <c r="B178" t="s">
        <v>179</v>
      </c>
    </row>
    <row r="179" spans="2:2" x14ac:dyDescent="0.3">
      <c r="B179" t="s">
        <v>245</v>
      </c>
    </row>
    <row r="180" spans="2:2" x14ac:dyDescent="0.3">
      <c r="B180" t="s">
        <v>69</v>
      </c>
    </row>
    <row r="181" spans="2:2" x14ac:dyDescent="0.3">
      <c r="B181" t="s">
        <v>70</v>
      </c>
    </row>
    <row r="182" spans="2:2" x14ac:dyDescent="0.3">
      <c r="B182" t="s">
        <v>180</v>
      </c>
    </row>
    <row r="183" spans="2:2" x14ac:dyDescent="0.3">
      <c r="B183" t="s">
        <v>160</v>
      </c>
    </row>
    <row r="184" spans="2:2" x14ac:dyDescent="0.3">
      <c r="B184" t="s">
        <v>71</v>
      </c>
    </row>
    <row r="185" spans="2:2" x14ac:dyDescent="0.3">
      <c r="B185" t="s">
        <v>161</v>
      </c>
    </row>
    <row r="186" spans="2:2" x14ac:dyDescent="0.3">
      <c r="B186" t="s">
        <v>246</v>
      </c>
    </row>
    <row r="187" spans="2:2" x14ac:dyDescent="0.3">
      <c r="B187" t="s">
        <v>162</v>
      </c>
    </row>
    <row r="188" spans="2:2" x14ac:dyDescent="0.3">
      <c r="B188" t="s">
        <v>72</v>
      </c>
    </row>
    <row r="189" spans="2:2" x14ac:dyDescent="0.3">
      <c r="B189" t="s">
        <v>130</v>
      </c>
    </row>
    <row r="190" spans="2:2" x14ac:dyDescent="0.3">
      <c r="B190" t="s">
        <v>131</v>
      </c>
    </row>
    <row r="191" spans="2:2" x14ac:dyDescent="0.3">
      <c r="B191" t="s">
        <v>163</v>
      </c>
    </row>
    <row r="192" spans="2:2" x14ac:dyDescent="0.3">
      <c r="B192" t="s">
        <v>181</v>
      </c>
    </row>
    <row r="193" spans="2:2" x14ac:dyDescent="0.3">
      <c r="B193" t="s">
        <v>247</v>
      </c>
    </row>
    <row r="194" spans="2:2" x14ac:dyDescent="0.3">
      <c r="B194" t="s">
        <v>132</v>
      </c>
    </row>
    <row r="195" spans="2:2" x14ac:dyDescent="0.3">
      <c r="B195" t="s">
        <v>133</v>
      </c>
    </row>
    <row r="196" spans="2:2" x14ac:dyDescent="0.3">
      <c r="B196" t="s">
        <v>34</v>
      </c>
    </row>
    <row r="197" spans="2:2" x14ac:dyDescent="0.3">
      <c r="B197" t="s">
        <v>73</v>
      </c>
    </row>
    <row r="198" spans="2:2" x14ac:dyDescent="0.3">
      <c r="B198" t="s">
        <v>134</v>
      </c>
    </row>
    <row r="199" spans="2:2" x14ac:dyDescent="0.3">
      <c r="B199" t="s">
        <v>182</v>
      </c>
    </row>
    <row r="200" spans="2:2" x14ac:dyDescent="0.3">
      <c r="B200" t="s">
        <v>35</v>
      </c>
    </row>
    <row r="201" spans="2:2" x14ac:dyDescent="0.3">
      <c r="B201" t="s">
        <v>135</v>
      </c>
    </row>
    <row r="202" spans="2:2" x14ac:dyDescent="0.3">
      <c r="B202" t="s">
        <v>74</v>
      </c>
    </row>
    <row r="203" spans="2:2" x14ac:dyDescent="0.3">
      <c r="B203" t="s">
        <v>36</v>
      </c>
    </row>
    <row r="204" spans="2:2" x14ac:dyDescent="0.3">
      <c r="B204" t="s">
        <v>75</v>
      </c>
    </row>
    <row r="205" spans="2:2" x14ac:dyDescent="0.3">
      <c r="B205" t="s">
        <v>136</v>
      </c>
    </row>
    <row r="206" spans="2:2" x14ac:dyDescent="0.3">
      <c r="B206" t="s">
        <v>137</v>
      </c>
    </row>
    <row r="207" spans="2:2" x14ac:dyDescent="0.3">
      <c r="B207" t="s">
        <v>76</v>
      </c>
    </row>
    <row r="208" spans="2:2" x14ac:dyDescent="0.3">
      <c r="B208" t="s">
        <v>37</v>
      </c>
    </row>
    <row r="209" spans="2:2" x14ac:dyDescent="0.3">
      <c r="B209" t="s">
        <v>38</v>
      </c>
    </row>
    <row r="210" spans="2:2" x14ac:dyDescent="0.3">
      <c r="B210" t="s">
        <v>248</v>
      </c>
    </row>
    <row r="211" spans="2:2" x14ac:dyDescent="0.3">
      <c r="B211" t="s">
        <v>249</v>
      </c>
    </row>
    <row r="212" spans="2:2" x14ac:dyDescent="0.3">
      <c r="B212" t="s">
        <v>39</v>
      </c>
    </row>
    <row r="213" spans="2:2" x14ac:dyDescent="0.3">
      <c r="B213" t="s">
        <v>250</v>
      </c>
    </row>
    <row r="214" spans="2:2" x14ac:dyDescent="0.3">
      <c r="B214" t="s">
        <v>138</v>
      </c>
    </row>
    <row r="215" spans="2:2" x14ac:dyDescent="0.3">
      <c r="B215" t="s">
        <v>203</v>
      </c>
    </row>
    <row r="216" spans="2:2" x14ac:dyDescent="0.3">
      <c r="B216" t="s">
        <v>204</v>
      </c>
    </row>
    <row r="217" spans="2:2" x14ac:dyDescent="0.3">
      <c r="B217" t="s">
        <v>205</v>
      </c>
    </row>
    <row r="218" spans="2:2" x14ac:dyDescent="0.3">
      <c r="B218" t="s">
        <v>206</v>
      </c>
    </row>
    <row r="219" spans="2:2" x14ac:dyDescent="0.3">
      <c r="B219" t="s">
        <v>183</v>
      </c>
    </row>
    <row r="220" spans="2:2" x14ac:dyDescent="0.3">
      <c r="B220" t="s">
        <v>207</v>
      </c>
    </row>
    <row r="221" spans="2:2" x14ac:dyDescent="0.3">
      <c r="B221" t="s">
        <v>139</v>
      </c>
    </row>
    <row r="222" spans="2:2" x14ac:dyDescent="0.3">
      <c r="B222" t="s">
        <v>140</v>
      </c>
    </row>
    <row r="223" spans="2:2" x14ac:dyDescent="0.3">
      <c r="B223" t="s">
        <v>184</v>
      </c>
    </row>
    <row r="224" spans="2:2" x14ac:dyDescent="0.3">
      <c r="B224" t="s">
        <v>141</v>
      </c>
    </row>
    <row r="225" spans="2:2" x14ac:dyDescent="0.3">
      <c r="B225" t="s">
        <v>40</v>
      </c>
    </row>
    <row r="226" spans="2:2" x14ac:dyDescent="0.3">
      <c r="B226" t="s">
        <v>251</v>
      </c>
    </row>
    <row r="227" spans="2:2" x14ac:dyDescent="0.3">
      <c r="B227" t="s">
        <v>252</v>
      </c>
    </row>
    <row r="228" spans="2:2" x14ac:dyDescent="0.3">
      <c r="B228" t="s">
        <v>77</v>
      </c>
    </row>
    <row r="229" spans="2:2" x14ac:dyDescent="0.3">
      <c r="B229" t="s">
        <v>41</v>
      </c>
    </row>
    <row r="230" spans="2:2" x14ac:dyDescent="0.3">
      <c r="B230" t="s">
        <v>78</v>
      </c>
    </row>
    <row r="231" spans="2:2" x14ac:dyDescent="0.3">
      <c r="B231" t="s">
        <v>42</v>
      </c>
    </row>
    <row r="232" spans="2:2" x14ac:dyDescent="0.3">
      <c r="B232" t="s">
        <v>79</v>
      </c>
    </row>
    <row r="233" spans="2:2" x14ac:dyDescent="0.3">
      <c r="B233" t="s">
        <v>208</v>
      </c>
    </row>
    <row r="234" spans="2:2" x14ac:dyDescent="0.3">
      <c r="B234" t="s">
        <v>185</v>
      </c>
    </row>
    <row r="235" spans="2:2" x14ac:dyDescent="0.3">
      <c r="B235" t="s">
        <v>142</v>
      </c>
    </row>
    <row r="236" spans="2:2" x14ac:dyDescent="0.3">
      <c r="B236" t="s">
        <v>143</v>
      </c>
    </row>
    <row r="237" spans="2:2" x14ac:dyDescent="0.3">
      <c r="B237" t="s">
        <v>43</v>
      </c>
    </row>
    <row r="238" spans="2:2" x14ac:dyDescent="0.3">
      <c r="B238" t="s">
        <v>144</v>
      </c>
    </row>
    <row r="239" spans="2:2" x14ac:dyDescent="0.3">
      <c r="B239" t="s">
        <v>186</v>
      </c>
    </row>
    <row r="240" spans="2:2" x14ac:dyDescent="0.3">
      <c r="B240" t="s">
        <v>164</v>
      </c>
    </row>
    <row r="241" spans="2:2" x14ac:dyDescent="0.3">
      <c r="B241" t="s">
        <v>209</v>
      </c>
    </row>
    <row r="242" spans="2:2" x14ac:dyDescent="0.3">
      <c r="B242" t="s">
        <v>253</v>
      </c>
    </row>
    <row r="243" spans="2:2" x14ac:dyDescent="0.3">
      <c r="B243" t="s">
        <v>145</v>
      </c>
    </row>
    <row r="244" spans="2:2" x14ac:dyDescent="0.3">
      <c r="B244" t="s">
        <v>80</v>
      </c>
    </row>
    <row r="245" spans="2:2" x14ac:dyDescent="0.3">
      <c r="B245" t="s">
        <v>165</v>
      </c>
    </row>
    <row r="246" spans="2:2" x14ac:dyDescent="0.3">
      <c r="B246" t="s">
        <v>254</v>
      </c>
    </row>
    <row r="247" spans="2:2" x14ac:dyDescent="0.3">
      <c r="B247" t="s">
        <v>81</v>
      </c>
    </row>
    <row r="248" spans="2:2" x14ac:dyDescent="0.3">
      <c r="B248" t="s">
        <v>255</v>
      </c>
    </row>
    <row r="249" spans="2:2" x14ac:dyDescent="0.3">
      <c r="B249" t="s">
        <v>256</v>
      </c>
    </row>
    <row r="250" spans="2:2" x14ac:dyDescent="0.3">
      <c r="B250" t="s">
        <v>257</v>
      </c>
    </row>
    <row r="251" spans="2:2" x14ac:dyDescent="0.3">
      <c r="B251" t="s">
        <v>258</v>
      </c>
    </row>
    <row r="252" spans="2:2" x14ac:dyDescent="0.3">
      <c r="B252" t="s">
        <v>259</v>
      </c>
    </row>
    <row r="253" spans="2:2" x14ac:dyDescent="0.3">
      <c r="B253" t="s">
        <v>187</v>
      </c>
    </row>
    <row r="254" spans="2:2" x14ac:dyDescent="0.3">
      <c r="B254" t="s">
        <v>44</v>
      </c>
    </row>
    <row r="255" spans="2:2" x14ac:dyDescent="0.3">
      <c r="B255" t="s">
        <v>45</v>
      </c>
    </row>
  </sheetData>
  <sheetProtection algorithmName="SHA-512" hashValue="dgVkAr5aTbYUyOFy6z3azREph4/uAHnm5ss0PcIvNgXXM4e2NLFovzT94m+24m1pYhITwSZ6ts5/jkFF6Q7gqQ==" saltValue="B7wfT/9zOc4u1DnFXjW8bQ==" spinCount="100000" sheet="1" objects="1" scenarios="1"/>
  <sortState xmlns:xlrd2="http://schemas.microsoft.com/office/spreadsheetml/2017/richdata2" ref="B2:B255">
    <sortCondition ref="B2:B255"/>
  </sortState>
  <customSheetViews>
    <customSheetView guid="{90A66CAE-CEC2-457F-A9FB-851135E4D5CF}">
      <selection activeCell="D6" sqref="D6"/>
      <pageMargins left="0.7" right="0.7" top="0.75" bottom="0.75" header="0.3" footer="0.3"/>
    </customSheetView>
  </customSheetView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6E9AD5CFA9B0044AEE0D7819223FC9E" ma:contentTypeVersion="13" ma:contentTypeDescription="Create a new document." ma:contentTypeScope="" ma:versionID="a4efda5d4779def98c768788da573c97">
  <xsd:schema xmlns:xsd="http://www.w3.org/2001/XMLSchema" xmlns:xs="http://www.w3.org/2001/XMLSchema" xmlns:p="http://schemas.microsoft.com/office/2006/metadata/properties" xmlns:ns3="2b4ae5a7-7c73-4616-a4aa-f6a7f1614da6" xmlns:ns4="11a4bcd5-ceac-4364-8bf5-4135fdfd436a" targetNamespace="http://schemas.microsoft.com/office/2006/metadata/properties" ma:root="true" ma:fieldsID="c84055381e11be4feee31b05d3c45002" ns3:_="" ns4:_="">
    <xsd:import namespace="2b4ae5a7-7c73-4616-a4aa-f6a7f1614da6"/>
    <xsd:import namespace="11a4bcd5-ceac-4364-8bf5-4135fdfd436a"/>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4ae5a7-7c73-4616-a4aa-f6a7f1614da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1a4bcd5-ceac-4364-8bf5-4135fdfd436a"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E4CDEE7-0F4F-48B6-BE0C-CCCFF52EB0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4ae5a7-7c73-4616-a4aa-f6a7f1614da6"/>
    <ds:schemaRef ds:uri="11a4bcd5-ceac-4364-8bf5-4135fdfd43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5C3F8B3-CE62-4A8C-9835-98093B797E80}">
  <ds:schemaRefs>
    <ds:schemaRef ds:uri="http://schemas.microsoft.com/sharepoint/v3/contenttype/forms"/>
  </ds:schemaRefs>
</ds:datastoreItem>
</file>

<file path=customXml/itemProps3.xml><?xml version="1.0" encoding="utf-8"?>
<ds:datastoreItem xmlns:ds="http://schemas.openxmlformats.org/officeDocument/2006/customXml" ds:itemID="{D1CE8FBF-0C1B-448D-B1EF-D857CB7D9262}">
  <ds:schemaRefs>
    <ds:schemaRef ds:uri="11a4bcd5-ceac-4364-8bf5-4135fdfd436a"/>
    <ds:schemaRef ds:uri="2b4ae5a7-7c73-4616-a4aa-f6a7f1614da6"/>
    <ds:schemaRef ds:uri="http://schemas.openxmlformats.org/package/2006/metadata/core-properties"/>
    <ds:schemaRef ds:uri="http://schemas.microsoft.com/office/2006/documentManagement/types"/>
    <ds:schemaRef ds:uri="http://purl.org/dc/terms/"/>
    <ds:schemaRef ds:uri="http://schemas.microsoft.com/office/2006/metadata/properties"/>
    <ds:schemaRef ds:uri="http://purl.org/dc/dcmitype/"/>
    <ds:schemaRef ds:uri="http://purl.org/dc/elements/1.1/"/>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9</vt:i4>
      </vt:variant>
    </vt:vector>
  </HeadingPairs>
  <TitlesOfParts>
    <vt:vector size="19" baseType="lpstr">
      <vt:lpstr>INTRODUCTION</vt:lpstr>
      <vt:lpstr>S1</vt:lpstr>
      <vt:lpstr>S2</vt:lpstr>
      <vt:lpstr>S3</vt:lpstr>
      <vt:lpstr>E1</vt:lpstr>
      <vt:lpstr>E2</vt:lpstr>
      <vt:lpstr>E3</vt:lpstr>
      <vt:lpstr>E4</vt:lpstr>
      <vt:lpstr>TABLEAU DE BORD</vt:lpstr>
      <vt:lpstr>Data</vt:lpstr>
      <vt:lpstr>'E1'!Print_Area</vt:lpstr>
      <vt:lpstr>'E2'!Print_Area</vt:lpstr>
      <vt:lpstr>'E3'!Print_Area</vt:lpstr>
      <vt:lpstr>'E4'!Print_Area</vt:lpstr>
      <vt:lpstr>INTRODUCTION!Print_Area</vt:lpstr>
      <vt:lpstr>'S1'!Print_Area</vt:lpstr>
      <vt:lpstr>'S2'!Print_Area</vt:lpstr>
      <vt:lpstr>'S3'!Print_Area</vt:lpstr>
      <vt:lpstr>'TABLEAU DE BORD'!Print_Area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Svetlana Fenichel</cp:lastModifiedBy>
  <cp:lastPrinted>2021-11-04T16:12:30Z</cp:lastPrinted>
  <dcterms:created xsi:type="dcterms:W3CDTF">2012-03-14T10:30:28Z</dcterms:created>
  <dcterms:modified xsi:type="dcterms:W3CDTF">2022-07-29T17:07:57Z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0x010100A6E9AD5CFA9B0044AEE0D7819223FC9E</vt:lpwstr>
  </property>
</Properties>
</file>